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steph\Desktop\"/>
    </mc:Choice>
  </mc:AlternateContent>
  <xr:revisionPtr revIDLastSave="0" documentId="13_ncr:1_{AC42C26C-112F-4B0A-80A1-85D74B93E44E}" xr6:coauthVersionLast="43" xr6:coauthVersionMax="43" xr10:uidLastSave="{00000000-0000-0000-0000-000000000000}"/>
  <bookViews>
    <workbookView xWindow="-120" yWindow="-120" windowWidth="24240" windowHeight="13140" xr2:uid="{00000000-000D-0000-FFFF-FFFF00000000}"/>
  </bookViews>
  <sheets>
    <sheet name="template" sheetId="2185" r:id="rId1"/>
    <sheet name="cc clearing" sheetId="2" r:id="rId2"/>
  </sheet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G10" i="2" l="1"/>
  <c r="AG18" i="2"/>
  <c r="G10" i="2"/>
  <c r="H10" i="2"/>
  <c r="I10" i="2"/>
  <c r="J10" i="2"/>
  <c r="K10" i="2"/>
  <c r="L10" i="2"/>
  <c r="M10" i="2"/>
  <c r="N10" i="2"/>
  <c r="O10" i="2"/>
  <c r="P10" i="2"/>
  <c r="Q10" i="2"/>
  <c r="R10" i="2"/>
  <c r="S10" i="2"/>
  <c r="T10" i="2"/>
  <c r="U10" i="2"/>
  <c r="V10" i="2"/>
  <c r="W10" i="2"/>
  <c r="X10" i="2"/>
  <c r="Y10" i="2"/>
  <c r="Z10" i="2"/>
  <c r="AA10" i="2"/>
  <c r="AB10" i="2"/>
  <c r="AC10" i="2"/>
  <c r="AD10" i="2"/>
  <c r="AE10" i="2"/>
  <c r="AF10" i="2"/>
  <c r="G18" i="2"/>
  <c r="H18" i="2"/>
  <c r="I18" i="2"/>
  <c r="J18" i="2"/>
  <c r="K18" i="2"/>
  <c r="L18" i="2"/>
  <c r="M18" i="2"/>
  <c r="N18" i="2"/>
  <c r="O18" i="2"/>
  <c r="P18" i="2"/>
  <c r="Q18" i="2"/>
  <c r="R18" i="2"/>
  <c r="S18" i="2"/>
  <c r="T18" i="2"/>
  <c r="U18" i="2"/>
  <c r="V18" i="2"/>
  <c r="W18" i="2"/>
  <c r="X18" i="2"/>
  <c r="Y18" i="2"/>
  <c r="Z18" i="2"/>
  <c r="AA18" i="2"/>
  <c r="AB18" i="2"/>
  <c r="AC18" i="2"/>
  <c r="AD18" i="2"/>
  <c r="AE18" i="2"/>
  <c r="AF18" i="2"/>
  <c r="F18" i="2"/>
  <c r="F10" i="2"/>
  <c r="AF21" i="2" l="1"/>
  <c r="AB21" i="2"/>
  <c r="X21" i="2"/>
  <c r="T21" i="2"/>
  <c r="P21" i="2"/>
  <c r="I21" i="2"/>
  <c r="AC21" i="2"/>
  <c r="Y21" i="2"/>
  <c r="U21" i="2"/>
  <c r="Q21" i="2"/>
  <c r="M21" i="2"/>
  <c r="AD21" i="2"/>
  <c r="Z21" i="2"/>
  <c r="V21" i="2"/>
  <c r="R21" i="2"/>
  <c r="L21" i="2"/>
  <c r="H21" i="2"/>
  <c r="N21" i="2"/>
  <c r="J21" i="2"/>
  <c r="AG21" i="2"/>
  <c r="F21" i="2"/>
  <c r="AE21" i="2"/>
  <c r="AA21" i="2"/>
  <c r="W21" i="2"/>
  <c r="S21" i="2"/>
  <c r="O21" i="2"/>
  <c r="K21" i="2"/>
  <c r="G21" i="2"/>
  <c r="C10" i="2" l="1"/>
  <c r="C18" i="2"/>
  <c r="C21" i="2" l="1"/>
  <c r="AH21" i="2" l="1"/>
</calcChain>
</file>

<file path=xl/sharedStrings.xml><?xml version="1.0" encoding="utf-8"?>
<sst xmlns="http://schemas.openxmlformats.org/spreadsheetml/2006/main" count="120" uniqueCount="58">
  <si>
    <t>bank balance</t>
  </si>
  <si>
    <t>floating items</t>
  </si>
  <si>
    <t>outstanding checks</t>
  </si>
  <si>
    <t>total</t>
  </si>
  <si>
    <t>uncleared deposits</t>
  </si>
  <si>
    <t>reconciled balance</t>
  </si>
  <si>
    <t>check #</t>
  </si>
  <si>
    <t>total credit card float</t>
  </si>
  <si>
    <t>daily average</t>
  </si>
  <si>
    <t>actual</t>
  </si>
  <si>
    <t>delta</t>
  </si>
  <si>
    <t>plus/minus</t>
  </si>
  <si>
    <t>date</t>
  </si>
  <si>
    <t>current daily</t>
  </si>
  <si>
    <t>average sales</t>
  </si>
  <si>
    <t>next day credit card clearing</t>
  </si>
  <si>
    <t>T</t>
  </si>
  <si>
    <t>W</t>
  </si>
  <si>
    <t>F</t>
  </si>
  <si>
    <t>S</t>
  </si>
  <si>
    <t>M</t>
  </si>
  <si>
    <t>current month sales</t>
  </si>
  <si>
    <t xml:space="preserve"> </t>
  </si>
  <si>
    <t>monthly pace</t>
  </si>
  <si>
    <t>forecasted sales</t>
  </si>
  <si>
    <t>MTD zero point</t>
  </si>
  <si>
    <t>pay period revenues</t>
  </si>
  <si>
    <t>book balance</t>
  </si>
  <si>
    <t>day</t>
  </si>
  <si>
    <t>weekly fintech purchases</t>
  </si>
  <si>
    <t>daily cleared debits</t>
  </si>
  <si>
    <t>daily credit card clearing</t>
  </si>
  <si>
    <t>daily cleared credits and checks</t>
  </si>
  <si>
    <t>50100..50400-02</t>
  </si>
  <si>
    <t>60000..61700</t>
  </si>
  <si>
    <t>MC</t>
  </si>
  <si>
    <t>Amex</t>
  </si>
  <si>
    <t>weekly payables - remaining for month</t>
  </si>
  <si>
    <t>December taxes - due January 20</t>
  </si>
  <si>
    <t>1/2 payroll</t>
  </si>
  <si>
    <t>1/9 payroll</t>
  </si>
  <si>
    <t>1/16 payroll</t>
  </si>
  <si>
    <t>1/23 payroll</t>
  </si>
  <si>
    <t>Y2019 v3</t>
  </si>
  <si>
    <t>payroll garnishment</t>
  </si>
  <si>
    <t>forecasted remaining sales by 1/27</t>
  </si>
  <si>
    <t>1.22 deposit</t>
  </si>
  <si>
    <t>DSR daily deposit - 1.23</t>
  </si>
  <si>
    <t>DSR daily deposit - 1.24</t>
  </si>
  <si>
    <t>DSR daily deposit - 1.25</t>
  </si>
  <si>
    <t>DSR daily deposit - 1.26</t>
  </si>
  <si>
    <t>DSR daily deposit - 1.27</t>
  </si>
  <si>
    <t>anonymous vendor</t>
  </si>
  <si>
    <t>Your Location</t>
  </si>
  <si>
    <t>pay date 1/2</t>
  </si>
  <si>
    <t>pay date 1/9</t>
  </si>
  <si>
    <t>pay date 1/16</t>
  </si>
  <si>
    <t>pay date 1/23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</si>
</sst>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164" formatCode="&quot;$&quot;#,##0.00"/>
  </numFmts>
  <fonts count="13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name val="Arial"/>
      <family val="2"/>
    </font>
    <font>
      <sz val="10"/>
      <color rgb="FFFF0000"/>
      <name val="Arial"/>
      <family val="2"/>
    </font>
    <font>
      <sz val="10"/>
      <color rgb="FF00B050"/>
      <name val="Arial"/>
      <family val="2"/>
    </font>
  </fonts>
  <fills count="19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0" fillId="0" borderId="0"/>
  </cellStyleXfs>
  <cellXfs count="139">
    <xf numFmtId="0" fontId="0" fillId="0" borderId="0" xfId="0"/>
    <xf numFmtId="0" fontId="0" fillId="0" borderId="0" xfId="0" applyBorder="1"/>
    <xf numFmtId="0" fontId="1" fillId="0" borderId="6" xfId="0" applyFont="1" applyBorder="1"/>
    <xf numFmtId="0" fontId="1" fillId="0" borderId="4" xfId="0" applyFont="1" applyBorder="1"/>
    <xf numFmtId="0" fontId="2" fillId="0" borderId="0" xfId="0" applyFont="1"/>
    <xf numFmtId="0" fontId="3" fillId="0" borderId="0" xfId="0" applyFont="1" applyAlignment="1">
      <alignment horizontal="center"/>
    </xf>
    <xf numFmtId="4" fontId="2" fillId="0" borderId="0" xfId="0" applyNumberFormat="1" applyFont="1"/>
    <xf numFmtId="0" fontId="2" fillId="0" borderId="0" xfId="0" applyFont="1" applyFill="1"/>
    <xf numFmtId="0" fontId="2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  <xf numFmtId="164" fontId="3" fillId="11" borderId="0" xfId="0" applyNumberFormat="1" applyFont="1" applyFill="1" applyAlignment="1">
      <alignment horizontal="center"/>
    </xf>
    <xf numFmtId="8" fontId="2" fillId="0" borderId="0" xfId="0" applyNumberFormat="1" applyFont="1" applyAlignment="1">
      <alignment horizontal="center"/>
    </xf>
    <xf numFmtId="40" fontId="2" fillId="0" borderId="0" xfId="0" applyNumberFormat="1" applyFont="1" applyAlignment="1">
      <alignment horizontal="center"/>
    </xf>
    <xf numFmtId="164" fontId="2" fillId="0" borderId="0" xfId="0" applyNumberFormat="1" applyFont="1" applyFill="1" applyBorder="1"/>
    <xf numFmtId="164" fontId="2" fillId="0" borderId="5" xfId="0" applyNumberFormat="1" applyFont="1" applyBorder="1" applyAlignment="1">
      <alignment horizontal="center"/>
    </xf>
    <xf numFmtId="164" fontId="2" fillId="15" borderId="19" xfId="0" applyNumberFormat="1" applyFont="1" applyFill="1" applyBorder="1" applyAlignment="1">
      <alignment horizontal="center"/>
    </xf>
    <xf numFmtId="8" fontId="2" fillId="0" borderId="6" xfId="0" applyNumberFormat="1" applyFont="1" applyBorder="1" applyAlignment="1">
      <alignment horizontal="center"/>
    </xf>
    <xf numFmtId="40" fontId="2" fillId="0" borderId="15" xfId="0" applyNumberFormat="1" applyFont="1" applyBorder="1" applyAlignment="1">
      <alignment horizontal="center"/>
    </xf>
    <xf numFmtId="0" fontId="2" fillId="0" borderId="7" xfId="0" applyFont="1" applyBorder="1"/>
    <xf numFmtId="0" fontId="5" fillId="0" borderId="8" xfId="0" applyFont="1" applyBorder="1" applyAlignment="1">
      <alignment horizontal="center"/>
    </xf>
    <xf numFmtId="0" fontId="5" fillId="0" borderId="9" xfId="0" applyFont="1" applyFill="1" applyBorder="1" applyAlignment="1">
      <alignment horizontal="center"/>
    </xf>
    <xf numFmtId="164" fontId="2" fillId="15" borderId="20" xfId="0" applyNumberFormat="1" applyFont="1" applyFill="1" applyBorder="1" applyAlignment="1">
      <alignment horizontal="center"/>
    </xf>
    <xf numFmtId="0" fontId="2" fillId="0" borderId="10" xfId="0" applyFont="1" applyBorder="1"/>
    <xf numFmtId="0" fontId="5" fillId="0" borderId="0" xfId="0" applyFont="1" applyBorder="1" applyAlignment="1">
      <alignment horizontal="center" vertical="justify"/>
    </xf>
    <xf numFmtId="0" fontId="5" fillId="0" borderId="11" xfId="0" applyFont="1" applyFill="1" applyBorder="1" applyAlignment="1">
      <alignment horizontal="center" vertical="justify"/>
    </xf>
    <xf numFmtId="164" fontId="2" fillId="2" borderId="0" xfId="0" applyNumberFormat="1" applyFont="1" applyFill="1" applyAlignment="1">
      <alignment horizontal="center"/>
    </xf>
    <xf numFmtId="164" fontId="2" fillId="5" borderId="2" xfId="0" applyNumberFormat="1" applyFont="1" applyFill="1" applyBorder="1" applyAlignment="1">
      <alignment horizontal="center"/>
    </xf>
    <xf numFmtId="164" fontId="2" fillId="0" borderId="11" xfId="0" applyNumberFormat="1" applyFont="1" applyFill="1" applyBorder="1" applyAlignment="1">
      <alignment horizontal="center"/>
    </xf>
    <xf numFmtId="0" fontId="2" fillId="0" borderId="0" xfId="0" applyFont="1" applyBorder="1"/>
    <xf numFmtId="0" fontId="2" fillId="0" borderId="11" xfId="0" applyFont="1" applyFill="1" applyBorder="1"/>
    <xf numFmtId="164" fontId="2" fillId="3" borderId="1" xfId="0" applyNumberFormat="1" applyFont="1" applyFill="1" applyBorder="1" applyAlignment="1">
      <alignment horizontal="center"/>
    </xf>
    <xf numFmtId="0" fontId="5" fillId="0" borderId="0" xfId="0" applyFont="1" applyBorder="1"/>
    <xf numFmtId="0" fontId="5" fillId="0" borderId="11" xfId="0" applyFont="1" applyFill="1" applyBorder="1"/>
    <xf numFmtId="164" fontId="6" fillId="0" borderId="0" xfId="0" applyNumberFormat="1" applyFont="1" applyFill="1" applyAlignment="1">
      <alignment horizontal="center"/>
    </xf>
    <xf numFmtId="16" fontId="2" fillId="0" borderId="0" xfId="0" applyNumberFormat="1" applyFont="1"/>
    <xf numFmtId="16" fontId="2" fillId="0" borderId="10" xfId="0" applyNumberFormat="1" applyFont="1" applyBorder="1"/>
    <xf numFmtId="164" fontId="2" fillId="8" borderId="2" xfId="0" applyNumberFormat="1" applyFont="1" applyFill="1" applyBorder="1" applyAlignment="1">
      <alignment horizontal="center"/>
    </xf>
    <xf numFmtId="164" fontId="2" fillId="15" borderId="21" xfId="0" applyNumberFormat="1" applyFont="1" applyFill="1" applyBorder="1" applyAlignment="1">
      <alignment horizontal="center"/>
    </xf>
    <xf numFmtId="164" fontId="7" fillId="13" borderId="0" xfId="0" applyNumberFormat="1" applyFont="1" applyFill="1" applyAlignment="1">
      <alignment horizontal="center"/>
    </xf>
    <xf numFmtId="164" fontId="2" fillId="14" borderId="19" xfId="0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164" fontId="2" fillId="14" borderId="20" xfId="0" applyNumberFormat="1" applyFont="1" applyFill="1" applyBorder="1" applyAlignment="1">
      <alignment horizontal="center"/>
    </xf>
    <xf numFmtId="164" fontId="6" fillId="12" borderId="0" xfId="0" applyNumberFormat="1" applyFont="1" applyFill="1" applyAlignment="1">
      <alignment horizontal="center"/>
    </xf>
    <xf numFmtId="0" fontId="3" fillId="0" borderId="0" xfId="0" applyFont="1" applyBorder="1"/>
    <xf numFmtId="0" fontId="3" fillId="0" borderId="10" xfId="0" applyFont="1" applyBorder="1"/>
    <xf numFmtId="164" fontId="2" fillId="6" borderId="2" xfId="0" applyNumberFormat="1" applyFont="1" applyFill="1" applyBorder="1" applyAlignment="1">
      <alignment horizontal="center"/>
    </xf>
    <xf numFmtId="164" fontId="2" fillId="0" borderId="0" xfId="0" applyNumberFormat="1" applyFont="1"/>
    <xf numFmtId="164" fontId="2" fillId="0" borderId="0" xfId="0" applyNumberFormat="1" applyFont="1" applyFill="1"/>
    <xf numFmtId="10" fontId="3" fillId="0" borderId="0" xfId="0" applyNumberFormat="1" applyFont="1" applyBorder="1" applyAlignment="1">
      <alignment horizontal="center"/>
    </xf>
    <xf numFmtId="164" fontId="2" fillId="0" borderId="8" xfId="0" applyNumberFormat="1" applyFont="1" applyBorder="1"/>
    <xf numFmtId="0" fontId="2" fillId="0" borderId="8" xfId="0" applyFont="1" applyBorder="1"/>
    <xf numFmtId="4" fontId="2" fillId="0" borderId="9" xfId="0" applyNumberFormat="1" applyFont="1" applyBorder="1"/>
    <xf numFmtId="164" fontId="7" fillId="0" borderId="5" xfId="0" applyNumberFormat="1" applyFont="1" applyBorder="1"/>
    <xf numFmtId="0" fontId="5" fillId="0" borderId="6" xfId="0" applyFont="1" applyBorder="1"/>
    <xf numFmtId="164" fontId="3" fillId="0" borderId="11" xfId="0" applyNumberFormat="1" applyFont="1" applyBorder="1"/>
    <xf numFmtId="164" fontId="2" fillId="9" borderId="2" xfId="0" applyNumberFormat="1" applyFont="1" applyFill="1" applyBorder="1" applyAlignment="1">
      <alignment horizontal="center"/>
    </xf>
    <xf numFmtId="164" fontId="7" fillId="0" borderId="3" xfId="0" applyNumberFormat="1" applyFont="1" applyBorder="1"/>
    <xf numFmtId="0" fontId="3" fillId="0" borderId="12" xfId="0" applyFont="1" applyBorder="1"/>
    <xf numFmtId="0" fontId="2" fillId="0" borderId="13" xfId="0" applyFont="1" applyBorder="1"/>
    <xf numFmtId="0" fontId="2" fillId="0" borderId="14" xfId="0" applyFont="1" applyFill="1" applyBorder="1"/>
    <xf numFmtId="164" fontId="2" fillId="14" borderId="21" xfId="0" applyNumberFormat="1" applyFont="1" applyFill="1" applyBorder="1" applyAlignment="1">
      <alignment horizontal="center"/>
    </xf>
    <xf numFmtId="164" fontId="2" fillId="16" borderId="19" xfId="0" applyNumberFormat="1" applyFont="1" applyFill="1" applyBorder="1" applyAlignment="1">
      <alignment horizontal="center"/>
    </xf>
    <xf numFmtId="164" fontId="2" fillId="16" borderId="20" xfId="0" applyNumberFormat="1" applyFont="1" applyFill="1" applyBorder="1" applyAlignment="1">
      <alignment horizontal="center"/>
    </xf>
    <xf numFmtId="164" fontId="2" fillId="0" borderId="5" xfId="0" applyNumberFormat="1" applyFont="1" applyBorder="1"/>
    <xf numFmtId="0" fontId="5" fillId="0" borderId="0" xfId="0" applyFont="1" applyAlignment="1">
      <alignment horizontal="center"/>
    </xf>
    <xf numFmtId="164" fontId="2" fillId="0" borderId="1" xfId="0" applyNumberFormat="1" applyFont="1" applyBorder="1"/>
    <xf numFmtId="4" fontId="2" fillId="0" borderId="11" xfId="0" applyNumberFormat="1" applyFont="1" applyBorder="1"/>
    <xf numFmtId="10" fontId="2" fillId="17" borderId="16" xfId="0" applyNumberFormat="1" applyFont="1" applyFill="1" applyBorder="1" applyAlignment="1">
      <alignment horizontal="center"/>
    </xf>
    <xf numFmtId="164" fontId="2" fillId="16" borderId="21" xfId="0" applyNumberFormat="1" applyFont="1" applyFill="1" applyBorder="1" applyAlignment="1">
      <alignment horizontal="center"/>
    </xf>
    <xf numFmtId="164" fontId="2" fillId="17" borderId="17" xfId="0" applyNumberFormat="1" applyFont="1" applyFill="1" applyBorder="1" applyAlignment="1">
      <alignment horizontal="center"/>
    </xf>
    <xf numFmtId="164" fontId="2" fillId="13" borderId="19" xfId="0" applyNumberFormat="1" applyFont="1" applyFill="1" applyBorder="1" applyAlignment="1">
      <alignment horizontal="center"/>
    </xf>
    <xf numFmtId="164" fontId="2" fillId="0" borderId="0" xfId="0" applyNumberFormat="1" applyFont="1" applyBorder="1"/>
    <xf numFmtId="164" fontId="2" fillId="13" borderId="20" xfId="0" applyNumberFormat="1" applyFont="1" applyFill="1" applyBorder="1" applyAlignment="1">
      <alignment horizontal="center"/>
    </xf>
    <xf numFmtId="10" fontId="2" fillId="15" borderId="16" xfId="0" applyNumberFormat="1" applyFont="1" applyFill="1" applyBorder="1" applyAlignment="1">
      <alignment horizontal="center"/>
    </xf>
    <xf numFmtId="164" fontId="2" fillId="15" borderId="17" xfId="0" applyNumberFormat="1" applyFont="1" applyFill="1" applyBorder="1" applyAlignment="1">
      <alignment horizontal="center"/>
    </xf>
    <xf numFmtId="164" fontId="8" fillId="0" borderId="0" xfId="0" applyNumberFormat="1" applyFont="1" applyBorder="1"/>
    <xf numFmtId="0" fontId="8" fillId="0" borderId="0" xfId="0" applyFont="1" applyBorder="1"/>
    <xf numFmtId="10" fontId="2" fillId="14" borderId="1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3" fillId="0" borderId="0" xfId="0" applyFont="1" applyFill="1" applyAlignment="1">
      <alignment horizontal="center"/>
    </xf>
    <xf numFmtId="164" fontId="2" fillId="14" borderId="17" xfId="0" applyNumberFormat="1" applyFont="1" applyFill="1" applyBorder="1" applyAlignment="1">
      <alignment horizontal="center"/>
    </xf>
    <xf numFmtId="164" fontId="2" fillId="3" borderId="0" xfId="0" applyNumberFormat="1" applyFont="1" applyFill="1"/>
    <xf numFmtId="164" fontId="2" fillId="4" borderId="15" xfId="0" applyNumberFormat="1" applyFont="1" applyFill="1" applyBorder="1"/>
    <xf numFmtId="10" fontId="2" fillId="16" borderId="16" xfId="0" applyNumberFormat="1" applyFont="1" applyFill="1" applyBorder="1" applyAlignment="1">
      <alignment horizontal="center"/>
    </xf>
    <xf numFmtId="164" fontId="2" fillId="10" borderId="16" xfId="0" applyNumberFormat="1" applyFont="1" applyFill="1" applyBorder="1" applyAlignment="1">
      <alignment horizontal="center"/>
    </xf>
    <xf numFmtId="164" fontId="2" fillId="16" borderId="17" xfId="0" applyNumberFormat="1" applyFont="1" applyFill="1" applyBorder="1" applyAlignment="1">
      <alignment horizontal="center"/>
    </xf>
    <xf numFmtId="164" fontId="5" fillId="10" borderId="17" xfId="0" applyNumberFormat="1" applyFont="1" applyFill="1" applyBorder="1" applyAlignment="1">
      <alignment horizontal="center"/>
    </xf>
    <xf numFmtId="0" fontId="2" fillId="0" borderId="12" xfId="0" applyFont="1" applyBorder="1"/>
    <xf numFmtId="164" fontId="2" fillId="0" borderId="13" xfId="0" applyNumberFormat="1" applyFont="1" applyBorder="1"/>
    <xf numFmtId="4" fontId="2" fillId="0" borderId="14" xfId="0" applyNumberFormat="1" applyFont="1" applyBorder="1"/>
    <xf numFmtId="164" fontId="2" fillId="7" borderId="2" xfId="0" applyNumberFormat="1" applyFont="1" applyFill="1" applyBorder="1"/>
    <xf numFmtId="164" fontId="0" fillId="16" borderId="20" xfId="0" applyNumberFormat="1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/>
    <xf numFmtId="0" fontId="1" fillId="0" borderId="0" xfId="0" applyFont="1" applyBorder="1"/>
    <xf numFmtId="4" fontId="0" fillId="0" borderId="0" xfId="0" applyNumberFormat="1" applyFont="1"/>
    <xf numFmtId="0" fontId="0" fillId="17" borderId="18" xfId="0" applyFont="1" applyFill="1" applyBorder="1" applyAlignment="1">
      <alignment horizontal="center"/>
    </xf>
    <xf numFmtId="0" fontId="0" fillId="15" borderId="18" xfId="0" applyFont="1" applyFill="1" applyBorder="1" applyAlignment="1">
      <alignment horizontal="center"/>
    </xf>
    <xf numFmtId="0" fontId="0" fillId="14" borderId="18" xfId="0" applyFont="1" applyFill="1" applyBorder="1" applyAlignment="1">
      <alignment horizontal="center"/>
    </xf>
    <xf numFmtId="0" fontId="0" fillId="16" borderId="18" xfId="0" applyFont="1" applyFill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8" fontId="2" fillId="0" borderId="0" xfId="0" applyNumberFormat="1" applyFont="1" applyBorder="1" applyAlignment="1">
      <alignment horizontal="center"/>
    </xf>
    <xf numFmtId="40" fontId="2" fillId="0" borderId="0" xfId="0" applyNumberFormat="1" applyFont="1" applyBorder="1" applyAlignment="1">
      <alignment horizontal="center"/>
    </xf>
    <xf numFmtId="0" fontId="2" fillId="18" borderId="0" xfId="0" applyFont="1" applyFill="1" applyAlignment="1">
      <alignment horizontal="center"/>
    </xf>
    <xf numFmtId="0" fontId="8" fillId="18" borderId="0" xfId="0" applyFont="1" applyFill="1" applyAlignment="1">
      <alignment horizontal="center"/>
    </xf>
    <xf numFmtId="164" fontId="8" fillId="18" borderId="0" xfId="0" applyNumberFormat="1" applyFont="1" applyFill="1" applyAlignment="1">
      <alignment horizontal="center"/>
    </xf>
    <xf numFmtId="0" fontId="0" fillId="18" borderId="0" xfId="0" applyFont="1" applyFill="1" applyBorder="1" applyAlignment="1">
      <alignment horizontal="center"/>
    </xf>
    <xf numFmtId="164" fontId="2" fillId="18" borderId="0" xfId="0" applyNumberFormat="1" applyFont="1" applyFill="1" applyAlignment="1">
      <alignment horizontal="center"/>
    </xf>
    <xf numFmtId="164" fontId="0" fillId="18" borderId="0" xfId="0" applyNumberFormat="1" applyFont="1" applyFill="1" applyAlignment="1">
      <alignment horizontal="center"/>
    </xf>
    <xf numFmtId="164" fontId="2" fillId="18" borderId="0" xfId="0" applyNumberFormat="1" applyFont="1" applyFill="1" applyBorder="1" applyAlignment="1">
      <alignment horizontal="center"/>
    </xf>
    <xf numFmtId="0" fontId="3" fillId="18" borderId="0" xfId="0" applyFont="1" applyFill="1" applyAlignment="1">
      <alignment horizontal="center"/>
    </xf>
    <xf numFmtId="0" fontId="9" fillId="18" borderId="0" xfId="0" applyNumberFormat="1" applyFont="1" applyFill="1" applyBorder="1" applyAlignment="1">
      <alignment horizontal="center" vertical="center" wrapText="1" readingOrder="1"/>
    </xf>
    <xf numFmtId="0" fontId="2" fillId="18" borderId="0" xfId="0" applyFont="1" applyFill="1"/>
    <xf numFmtId="0" fontId="2" fillId="0" borderId="0" xfId="0" applyFont="1" applyFill="1" applyAlignment="1">
      <alignment horizontal="center"/>
    </xf>
    <xf numFmtId="164" fontId="0" fillId="0" borderId="5" xfId="0" applyNumberFormat="1" applyFont="1" applyBorder="1"/>
    <xf numFmtId="164" fontId="0" fillId="0" borderId="5" xfId="0" applyNumberFormat="1" applyFont="1" applyBorder="1" applyAlignment="1">
      <alignment horizontal="center"/>
    </xf>
    <xf numFmtId="0" fontId="7" fillId="0" borderId="0" xfId="0" applyFont="1"/>
    <xf numFmtId="14" fontId="2" fillId="0" borderId="0" xfId="0" applyNumberFormat="1" applyFont="1"/>
    <xf numFmtId="0" fontId="8" fillId="0" borderId="1" xfId="0" applyFont="1" applyBorder="1"/>
    <xf numFmtId="164" fontId="8" fillId="0" borderId="5" xfId="0" applyNumberFormat="1" applyFont="1" applyBorder="1"/>
    <xf numFmtId="164" fontId="8" fillId="0" borderId="2" xfId="0" applyNumberFormat="1" applyFont="1" applyBorder="1" applyAlignment="1">
      <alignment horizontal="center"/>
    </xf>
    <xf numFmtId="0" fontId="10" fillId="0" borderId="0" xfId="1"/>
    <xf numFmtId="14" fontId="10" fillId="0" borderId="0" xfId="1" applyNumberFormat="1"/>
    <xf numFmtId="0" fontId="10" fillId="4" borderId="0" xfId="1" applyFill="1"/>
    <xf numFmtId="2" fontId="10" fillId="4" borderId="0" xfId="1" applyNumberFormat="1" applyFont="1" applyFill="1"/>
    <xf numFmtId="0" fontId="10" fillId="4" borderId="0" xfId="1" applyFont="1" applyFill="1"/>
    <xf numFmtId="2" fontId="0" fillId="0" borderId="0" xfId="0" applyNumberFormat="1"/>
    <xf numFmtId="0" fontId="10" fillId="5" borderId="0" xfId="1" applyFill="1"/>
    <xf numFmtId="2" fontId="10" fillId="5" borderId="0" xfId="1" applyNumberFormat="1" applyFont="1" applyFill="1"/>
    <xf numFmtId="0" fontId="10" fillId="5" borderId="0" xfId="1" applyFont="1" applyFill="1"/>
    <xf numFmtId="14" fontId="0" fillId="0" borderId="0" xfId="0" applyNumberFormat="1" applyFont="1" applyAlignment="1">
      <alignment horizontal="center"/>
    </xf>
    <xf numFmtId="0" fontId="7" fillId="0" borderId="0" xfId="0" applyFont="1" applyBorder="1"/>
    <xf numFmtId="14" fontId="0" fillId="0" borderId="0" xfId="0" applyNumberFormat="1" applyFont="1" applyAlignment="1">
      <alignment horizontal="right"/>
    </xf>
    <xf numFmtId="0" fontId="4" fillId="6" borderId="0" xfId="0" applyFont="1" applyFill="1" applyAlignment="1">
      <alignment horizontal="center"/>
    </xf>
    <xf numFmtId="2" fontId="11" fillId="4" borderId="0" xfId="1" applyNumberFormat="1" applyFont="1" applyFill="1"/>
    <xf numFmtId="164" fontId="0" fillId="0" borderId="0" xfId="0" applyNumberFormat="1" applyFont="1"/>
    <xf numFmtId="0" fontId="0" fillId="18" borderId="0" xfId="0" applyFont="1" applyFill="1" applyAlignment="1">
      <alignment horizontal="center"/>
    </xf>
    <xf numFmtId="2" fontId="12" fillId="4" borderId="0" xfId="1" applyNumberFormat="1" applyFont="1" applyFill="1"/>
  </cellXfs>
  <cellStyles count="2">
    <cellStyle name="Normal" xfId="0" builtinId="0"/>
    <cellStyle name="Normal 6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71F0F1-7E42-4BAC-B823-1512B35EE650}">
  <sheetPr>
    <pageSetUpPr fitToPage="1"/>
  </sheetPr>
  <dimension ref="A2:Y87"/>
  <sheetViews>
    <sheetView tabSelected="1" zoomScaleNormal="100" workbookViewId="0">
      <selection activeCell="I15" sqref="I15"/>
    </sheetView>
  </sheetViews>
  <sheetFormatPr defaultColWidth="9.140625" defaultRowHeight="15" x14ac:dyDescent="0.25"/>
  <cols>
    <col min="1" max="1" width="32.5703125" style="4" customWidth="1"/>
    <col min="2" max="2" width="13.5703125" style="4" bestFit="1" customWidth="1"/>
    <col min="3" max="3" width="10.5703125" style="5" customWidth="1"/>
    <col min="4" max="4" width="11.42578125" style="4" customWidth="1"/>
    <col min="5" max="5" width="1" style="4" customWidth="1"/>
    <col min="6" max="6" width="6" style="4" customWidth="1"/>
    <col min="7" max="7" width="14.7109375" style="4" customWidth="1"/>
    <col min="8" max="8" width="31.140625" style="4" customWidth="1"/>
    <col min="9" max="9" width="9.85546875" style="6" bestFit="1" customWidth="1"/>
    <col min="10" max="10" width="3.7109375" style="4" customWidth="1"/>
    <col min="11" max="11" width="1.140625" style="4" customWidth="1"/>
    <col min="12" max="12" width="18" style="4" bestFit="1" customWidth="1"/>
    <col min="13" max="13" width="1.140625" style="7" customWidth="1"/>
    <col min="14" max="14" width="3.28515625" style="4" customWidth="1"/>
    <col min="15" max="15" width="11.28515625" style="8" customWidth="1"/>
    <col min="16" max="16" width="15" style="9" bestFit="1" customWidth="1"/>
    <col min="17" max="17" width="12.85546875" style="9" customWidth="1"/>
    <col min="18" max="18" width="13.42578125" style="11" bestFit="1" customWidth="1"/>
    <col min="19" max="19" width="13.140625" style="12" customWidth="1"/>
    <col min="20" max="20" width="2.42578125" style="4" customWidth="1"/>
    <col min="21" max="21" width="4.7109375" style="8" customWidth="1"/>
    <col min="22" max="22" width="9.140625" style="4"/>
    <col min="23" max="23" width="33.28515625" style="4" customWidth="1"/>
    <col min="24" max="24" width="14.7109375" style="4" customWidth="1"/>
    <col min="25" max="16384" width="9.140625" style="4"/>
  </cols>
  <sheetData>
    <row r="2" spans="1:25" ht="3" customHeight="1" x14ac:dyDescent="0.25">
      <c r="A2" s="117" t="s">
        <v>33</v>
      </c>
    </row>
    <row r="3" spans="1:25" hidden="1" x14ac:dyDescent="0.25">
      <c r="A3" s="117" t="s">
        <v>34</v>
      </c>
    </row>
    <row r="4" spans="1:25" hidden="1" x14ac:dyDescent="0.25">
      <c r="A4" s="118">
        <v>43465</v>
      </c>
      <c r="B4" s="118">
        <v>43472</v>
      </c>
      <c r="C4" s="118">
        <v>43479</v>
      </c>
      <c r="D4" s="118">
        <v>43486</v>
      </c>
    </row>
    <row r="5" spans="1:25" hidden="1" x14ac:dyDescent="0.25">
      <c r="A5" s="118">
        <v>43471</v>
      </c>
      <c r="B5" s="118">
        <v>43478</v>
      </c>
      <c r="C5" s="118">
        <v>43485</v>
      </c>
      <c r="D5" s="118">
        <v>43492</v>
      </c>
    </row>
    <row r="6" spans="1:25" hidden="1" x14ac:dyDescent="0.25">
      <c r="A6" s="133">
        <v>43458</v>
      </c>
      <c r="B6" s="118">
        <v>43465</v>
      </c>
      <c r="C6" s="118">
        <v>43472</v>
      </c>
      <c r="D6" s="118">
        <v>43479</v>
      </c>
    </row>
    <row r="7" spans="1:25" hidden="1" x14ac:dyDescent="0.25">
      <c r="A7" s="118">
        <v>43464</v>
      </c>
      <c r="B7" s="118">
        <v>43471</v>
      </c>
      <c r="C7" s="118">
        <v>43478</v>
      </c>
      <c r="D7" s="118">
        <v>43485</v>
      </c>
    </row>
    <row r="8" spans="1:25" hidden="1" x14ac:dyDescent="0.25">
      <c r="A8" s="4">
        <v>3</v>
      </c>
    </row>
    <row r="9" spans="1:25" hidden="1" x14ac:dyDescent="0.25">
      <c r="A9" s="93" t="s">
        <v>43</v>
      </c>
    </row>
    <row r="10" spans="1:25" x14ac:dyDescent="0.25">
      <c r="H10" s="134" t="s">
        <v>53</v>
      </c>
      <c r="L10" s="118"/>
      <c r="M10" s="7">
        <v>1</v>
      </c>
      <c r="Q10" s="10">
        <v>154241.02000000002</v>
      </c>
    </row>
    <row r="11" spans="1:25" ht="15.75" customHeight="1" thickBot="1" x14ac:dyDescent="0.3">
      <c r="A11" s="119" t="s">
        <v>2</v>
      </c>
      <c r="C11" s="5" t="s">
        <v>6</v>
      </c>
      <c r="O11" s="8" t="s">
        <v>12</v>
      </c>
      <c r="P11" s="9" t="s">
        <v>8</v>
      </c>
      <c r="Q11" s="9" t="s">
        <v>9</v>
      </c>
      <c r="R11" s="11" t="s">
        <v>10</v>
      </c>
      <c r="S11" s="12" t="s">
        <v>11</v>
      </c>
      <c r="U11" s="8" t="s">
        <v>28</v>
      </c>
      <c r="V11" s="8"/>
      <c r="W11" s="137" t="s">
        <v>30</v>
      </c>
      <c r="X11" s="137"/>
      <c r="Y11" s="8"/>
    </row>
    <row r="12" spans="1:25" ht="15.75" customHeight="1" thickBot="1" x14ac:dyDescent="0.3">
      <c r="A12" s="132" t="s">
        <v>52</v>
      </c>
      <c r="B12" s="46">
        <v>684.9</v>
      </c>
      <c r="C12" s="5">
        <v>24</v>
      </c>
      <c r="I12" s="95"/>
      <c r="O12" s="131">
        <v>43465</v>
      </c>
      <c r="P12" s="14">
        <v>24203.020485714285</v>
      </c>
      <c r="Q12" s="15">
        <v>32050.89</v>
      </c>
      <c r="R12" s="16">
        <v>7847.8695142857141</v>
      </c>
      <c r="S12" s="17">
        <v>7847.8695142857141</v>
      </c>
      <c r="T12" s="4" t="s">
        <v>20</v>
      </c>
      <c r="U12" s="8">
        <v>1</v>
      </c>
      <c r="V12" s="8"/>
      <c r="W12" s="104"/>
      <c r="X12" s="104"/>
      <c r="Y12" s="8"/>
    </row>
    <row r="13" spans="1:25" ht="15.75" customHeight="1" thickBot="1" x14ac:dyDescent="0.3">
      <c r="A13" s="132" t="s">
        <v>52</v>
      </c>
      <c r="B13" s="46">
        <v>1030</v>
      </c>
      <c r="C13" s="5">
        <v>25</v>
      </c>
      <c r="G13" s="121">
        <v>246538.59</v>
      </c>
      <c r="H13" s="4" t="s">
        <v>0</v>
      </c>
      <c r="K13" s="18"/>
      <c r="L13" s="19" t="s">
        <v>13</v>
      </c>
      <c r="M13" s="20"/>
      <c r="O13" s="131">
        <v>43466</v>
      </c>
      <c r="P13" s="14">
        <v>24203.020485714285</v>
      </c>
      <c r="Q13" s="21">
        <v>0</v>
      </c>
      <c r="R13" s="16">
        <v>-24203.020485714285</v>
      </c>
      <c r="S13" s="17">
        <v>-16355.150971428571</v>
      </c>
      <c r="T13" s="4" t="s">
        <v>16</v>
      </c>
      <c r="U13" s="8">
        <v>2</v>
      </c>
      <c r="V13" s="8"/>
      <c r="W13" s="105" t="s">
        <v>31</v>
      </c>
      <c r="X13" s="106">
        <v>23646.57</v>
      </c>
      <c r="Y13" s="8"/>
    </row>
    <row r="14" spans="1:25" ht="15.75" customHeight="1" thickBot="1" x14ac:dyDescent="0.3">
      <c r="A14" s="132" t="s">
        <v>52</v>
      </c>
      <c r="B14" s="46">
        <v>45</v>
      </c>
      <c r="C14" s="5">
        <v>27</v>
      </c>
      <c r="G14" s="9"/>
      <c r="K14" s="22"/>
      <c r="L14" s="23" t="s">
        <v>14</v>
      </c>
      <c r="M14" s="24"/>
      <c r="O14" s="131">
        <v>43467</v>
      </c>
      <c r="P14" s="14">
        <v>24203.020485714285</v>
      </c>
      <c r="Q14" s="21">
        <v>25896.29</v>
      </c>
      <c r="R14" s="16">
        <v>1693.2695142857156</v>
      </c>
      <c r="S14" s="17">
        <v>-14661.881457142856</v>
      </c>
      <c r="T14" s="4" t="s">
        <v>17</v>
      </c>
      <c r="U14" s="8">
        <v>3</v>
      </c>
      <c r="V14" s="8"/>
      <c r="W14" s="107"/>
      <c r="X14" s="108"/>
      <c r="Y14" s="8"/>
    </row>
    <row r="15" spans="1:25" ht="15.75" customHeight="1" thickBot="1" x14ac:dyDescent="0.3">
      <c r="A15" s="132" t="s">
        <v>52</v>
      </c>
      <c r="B15" s="46">
        <v>900</v>
      </c>
      <c r="C15" s="5">
        <v>36</v>
      </c>
      <c r="G15" s="25">
        <v>93888.859999999986</v>
      </c>
      <c r="K15" s="22"/>
      <c r="L15" s="26">
        <v>27915.823571428566</v>
      </c>
      <c r="M15" s="27"/>
      <c r="O15" s="131">
        <v>43468</v>
      </c>
      <c r="P15" s="14">
        <v>24203.020485714285</v>
      </c>
      <c r="Q15" s="21">
        <v>26310.99</v>
      </c>
      <c r="R15" s="16">
        <v>2107.9695142857163</v>
      </c>
      <c r="S15" s="17">
        <v>-12553.911942857139</v>
      </c>
      <c r="T15" s="4" t="s">
        <v>16</v>
      </c>
      <c r="U15" s="8">
        <v>4</v>
      </c>
      <c r="V15" s="8"/>
      <c r="W15" s="107"/>
      <c r="X15" s="108"/>
      <c r="Y15" s="8"/>
    </row>
    <row r="16" spans="1:25" ht="15.75" customHeight="1" x14ac:dyDescent="0.25">
      <c r="A16" s="132" t="s">
        <v>52</v>
      </c>
      <c r="B16" s="46">
        <v>375</v>
      </c>
      <c r="C16" s="5">
        <v>37</v>
      </c>
      <c r="G16" s="9"/>
      <c r="K16" s="22"/>
      <c r="L16" s="28"/>
      <c r="M16" s="29"/>
      <c r="O16" s="131">
        <v>43469</v>
      </c>
      <c r="P16" s="14">
        <v>24203.020485714285</v>
      </c>
      <c r="Q16" s="21">
        <v>28199.34</v>
      </c>
      <c r="R16" s="16">
        <v>3996.3195142857148</v>
      </c>
      <c r="S16" s="17">
        <v>-8557.5924285714245</v>
      </c>
      <c r="T16" s="4" t="s">
        <v>18</v>
      </c>
      <c r="U16" s="8">
        <v>5</v>
      </c>
      <c r="V16" s="8"/>
      <c r="W16" s="107"/>
      <c r="X16" s="108"/>
      <c r="Y16" s="8"/>
    </row>
    <row r="17" spans="1:25" ht="15.75" customHeight="1" thickBot="1" x14ac:dyDescent="0.3">
      <c r="A17" s="132" t="s">
        <v>52</v>
      </c>
      <c r="B17" s="46">
        <v>177</v>
      </c>
      <c r="C17" s="5">
        <v>40</v>
      </c>
      <c r="G17" s="30">
        <v>161392.38</v>
      </c>
      <c r="K17" s="22"/>
      <c r="L17" s="31" t="s">
        <v>21</v>
      </c>
      <c r="M17" s="32"/>
      <c r="O17" s="131">
        <v>43470</v>
      </c>
      <c r="P17" s="14">
        <v>24203.020485714285</v>
      </c>
      <c r="Q17" s="21">
        <v>33732.35</v>
      </c>
      <c r="R17" s="16">
        <v>9529.3295142857132</v>
      </c>
      <c r="S17" s="17">
        <v>971.7370857142887</v>
      </c>
      <c r="T17" s="4" t="s">
        <v>19</v>
      </c>
      <c r="U17" s="8">
        <v>6</v>
      </c>
      <c r="V17" s="8"/>
      <c r="W17" s="107"/>
      <c r="X17" s="109"/>
      <c r="Y17" s="8"/>
    </row>
    <row r="18" spans="1:25" ht="15.75" customHeight="1" thickBot="1" x14ac:dyDescent="0.3">
      <c r="A18" s="132" t="s">
        <v>52</v>
      </c>
      <c r="B18" s="46">
        <v>777.03</v>
      </c>
      <c r="C18" s="5">
        <v>42</v>
      </c>
      <c r="G18" s="33"/>
      <c r="J18" s="34"/>
      <c r="K18" s="35"/>
      <c r="L18" s="36">
        <v>781643.05999999982</v>
      </c>
      <c r="M18" s="27"/>
      <c r="O18" s="131">
        <v>43471</v>
      </c>
      <c r="P18" s="14">
        <v>24203.020485714285</v>
      </c>
      <c r="Q18" s="37">
        <v>36524.75</v>
      </c>
      <c r="R18" s="16">
        <v>12321.729514285715</v>
      </c>
      <c r="S18" s="17">
        <v>13293.466600000003</v>
      </c>
      <c r="T18" s="4" t="s">
        <v>19</v>
      </c>
      <c r="U18" s="8">
        <v>7</v>
      </c>
      <c r="V18" s="8"/>
      <c r="W18" s="107"/>
      <c r="X18" s="109"/>
      <c r="Y18" s="8"/>
    </row>
    <row r="19" spans="1:25" ht="15.75" customHeight="1" x14ac:dyDescent="0.25">
      <c r="A19" s="132" t="s">
        <v>52</v>
      </c>
      <c r="B19" s="46">
        <v>5864.85</v>
      </c>
      <c r="C19" s="5">
        <v>48</v>
      </c>
      <c r="G19" s="38">
        <v>314042.11</v>
      </c>
      <c r="H19" s="4" t="s">
        <v>27</v>
      </c>
      <c r="K19" s="22"/>
      <c r="L19" s="28"/>
      <c r="M19" s="29"/>
      <c r="O19" s="131">
        <v>43472</v>
      </c>
      <c r="P19" s="14">
        <v>27657.094771428568</v>
      </c>
      <c r="Q19" s="39">
        <v>21002.43</v>
      </c>
      <c r="R19" s="16">
        <v>-6654.6647714285682</v>
      </c>
      <c r="S19" s="17">
        <v>6638.8018285714352</v>
      </c>
      <c r="T19" s="4" t="s">
        <v>20</v>
      </c>
      <c r="U19" s="8">
        <v>8</v>
      </c>
      <c r="V19" s="8"/>
      <c r="W19" s="107"/>
      <c r="X19" s="109"/>
      <c r="Y19" s="8"/>
    </row>
    <row r="20" spans="1:25" ht="15.75" customHeight="1" thickBot="1" x14ac:dyDescent="0.3">
      <c r="A20" s="132" t="s">
        <v>52</v>
      </c>
      <c r="B20" s="46">
        <v>1487.19</v>
      </c>
      <c r="C20" s="5">
        <v>52</v>
      </c>
      <c r="G20" s="33">
        <v>-314042.11</v>
      </c>
      <c r="J20" s="28"/>
      <c r="K20" s="22"/>
      <c r="L20" s="40" t="s">
        <v>23</v>
      </c>
      <c r="M20" s="32"/>
      <c r="O20" s="131">
        <v>43473</v>
      </c>
      <c r="P20" s="14">
        <v>27657.094771428568</v>
      </c>
      <c r="Q20" s="41">
        <v>23291.41</v>
      </c>
      <c r="R20" s="16">
        <v>-4365.6847714285686</v>
      </c>
      <c r="S20" s="17">
        <v>2273.1170571428665</v>
      </c>
      <c r="T20" s="4" t="s">
        <v>16</v>
      </c>
      <c r="U20" s="8">
        <v>9</v>
      </c>
      <c r="V20" s="8"/>
      <c r="W20" s="8"/>
      <c r="X20" s="8"/>
      <c r="Y20" s="8"/>
    </row>
    <row r="21" spans="1:25" ht="15.75" customHeight="1" thickBot="1" x14ac:dyDescent="0.3">
      <c r="A21" s="132" t="s">
        <v>52</v>
      </c>
      <c r="B21" s="46">
        <v>962.9</v>
      </c>
      <c r="C21" s="5">
        <v>53</v>
      </c>
      <c r="G21" s="42">
        <v>198997.55</v>
      </c>
      <c r="H21" s="4" t="s">
        <v>5</v>
      </c>
      <c r="J21" s="43"/>
      <c r="K21" s="44"/>
      <c r="L21" s="45">
        <v>781643.05999999982</v>
      </c>
      <c r="M21" s="27"/>
      <c r="O21" s="131">
        <v>43474</v>
      </c>
      <c r="P21" s="14">
        <v>27657.094771428568</v>
      </c>
      <c r="Q21" s="41">
        <v>27002.42</v>
      </c>
      <c r="R21" s="16">
        <v>-654.67477142857024</v>
      </c>
      <c r="S21" s="17">
        <v>1618.4422857142963</v>
      </c>
      <c r="T21" s="4" t="s">
        <v>17</v>
      </c>
      <c r="U21" s="8">
        <v>10</v>
      </c>
      <c r="V21" s="8"/>
      <c r="W21" s="8"/>
      <c r="X21" s="8"/>
      <c r="Y21" s="8"/>
    </row>
    <row r="22" spans="1:25" ht="15.75" customHeight="1" thickBot="1" x14ac:dyDescent="0.3">
      <c r="A22" s="132" t="s">
        <v>52</v>
      </c>
      <c r="B22" s="46">
        <v>100</v>
      </c>
      <c r="C22" s="5">
        <v>54</v>
      </c>
      <c r="G22" s="47"/>
      <c r="J22" s="43"/>
      <c r="K22" s="44"/>
      <c r="L22" s="48">
        <v>1.0731756980695142</v>
      </c>
      <c r="M22" s="29"/>
      <c r="O22" s="131">
        <v>43475</v>
      </c>
      <c r="P22" s="14">
        <v>27657.094771428568</v>
      </c>
      <c r="Q22" s="41">
        <v>28079.86</v>
      </c>
      <c r="R22" s="16">
        <v>422.76522857143209</v>
      </c>
      <c r="S22" s="17">
        <v>2041.2075142857284</v>
      </c>
      <c r="T22" s="4" t="s">
        <v>16</v>
      </c>
      <c r="U22" s="8">
        <v>11</v>
      </c>
      <c r="V22" s="8"/>
      <c r="W22" s="137" t="s">
        <v>32</v>
      </c>
      <c r="X22" s="137"/>
      <c r="Y22" s="137"/>
    </row>
    <row r="23" spans="1:25" ht="15.75" customHeight="1" thickBot="1" x14ac:dyDescent="0.3">
      <c r="A23" s="132" t="s">
        <v>52</v>
      </c>
      <c r="B23" s="46">
        <v>245.1</v>
      </c>
      <c r="C23" s="5">
        <v>55</v>
      </c>
      <c r="F23" s="18"/>
      <c r="G23" s="49"/>
      <c r="H23" s="50"/>
      <c r="I23" s="51"/>
      <c r="J23" s="43"/>
      <c r="K23" s="44"/>
      <c r="L23" s="40" t="s">
        <v>10</v>
      </c>
      <c r="M23" s="29"/>
      <c r="O23" s="131">
        <v>43476</v>
      </c>
      <c r="P23" s="14">
        <v>27657.094771428568</v>
      </c>
      <c r="Q23" s="41">
        <v>29272.11</v>
      </c>
      <c r="R23" s="16">
        <v>1615.0152285714321</v>
      </c>
      <c r="S23" s="17">
        <v>3656.2227428571605</v>
      </c>
      <c r="T23" s="4" t="s">
        <v>18</v>
      </c>
      <c r="U23" s="8">
        <v>12</v>
      </c>
      <c r="V23" s="8"/>
      <c r="W23" s="104"/>
      <c r="X23" s="104"/>
      <c r="Y23" s="104"/>
    </row>
    <row r="24" spans="1:25" ht="15.75" customHeight="1" thickBot="1" x14ac:dyDescent="0.3">
      <c r="A24" s="132" t="s">
        <v>52</v>
      </c>
      <c r="B24" s="46">
        <v>26.24</v>
      </c>
      <c r="C24" s="5">
        <v>56</v>
      </c>
      <c r="F24" s="22"/>
      <c r="G24" s="52"/>
      <c r="H24" s="2" t="s">
        <v>38</v>
      </c>
      <c r="I24" s="54">
        <v>83230.05</v>
      </c>
      <c r="J24" s="43"/>
      <c r="K24" s="44"/>
      <c r="L24" s="55">
        <v>53297.215599999763</v>
      </c>
      <c r="M24" s="27"/>
      <c r="O24" s="131">
        <v>43477</v>
      </c>
      <c r="P24" s="14">
        <v>27657.094771428568</v>
      </c>
      <c r="Q24" s="41">
        <v>37109.72</v>
      </c>
      <c r="R24" s="16">
        <v>9452.6252285714327</v>
      </c>
      <c r="S24" s="17">
        <v>13108.847971428593</v>
      </c>
      <c r="T24" s="4" t="s">
        <v>19</v>
      </c>
      <c r="U24" s="8">
        <v>13</v>
      </c>
      <c r="V24" s="8"/>
      <c r="W24" s="107"/>
      <c r="X24" s="108"/>
      <c r="Y24" s="104"/>
    </row>
    <row r="25" spans="1:25" ht="15.75" customHeight="1" thickBot="1" x14ac:dyDescent="0.3">
      <c r="A25" s="132" t="s">
        <v>52</v>
      </c>
      <c r="B25" s="46">
        <v>45</v>
      </c>
      <c r="C25" s="5">
        <v>57</v>
      </c>
      <c r="F25" s="22"/>
      <c r="G25" s="56"/>
      <c r="H25" s="3" t="s">
        <v>39</v>
      </c>
      <c r="I25" s="54">
        <v>93605.89</v>
      </c>
      <c r="J25" s="43"/>
      <c r="K25" s="57"/>
      <c r="L25" s="58"/>
      <c r="M25" s="59"/>
      <c r="O25" s="131">
        <v>43478</v>
      </c>
      <c r="P25" s="14">
        <v>27657.094771428568</v>
      </c>
      <c r="Q25" s="60">
        <v>38443.31</v>
      </c>
      <c r="R25" s="16">
        <v>10786.215228571429</v>
      </c>
      <c r="S25" s="17">
        <v>23895.063200000022</v>
      </c>
      <c r="T25" s="4" t="s">
        <v>19</v>
      </c>
      <c r="U25" s="8">
        <v>14</v>
      </c>
      <c r="V25" s="8"/>
      <c r="W25" s="107"/>
      <c r="X25" s="108"/>
      <c r="Y25" s="104"/>
    </row>
    <row r="26" spans="1:25" ht="15.75" customHeight="1" x14ac:dyDescent="0.25">
      <c r="A26" s="132" t="s">
        <v>52</v>
      </c>
      <c r="B26" s="46">
        <v>551.95000000000005</v>
      </c>
      <c r="C26" s="5">
        <v>58</v>
      </c>
      <c r="F26" s="22"/>
      <c r="G26" s="56"/>
      <c r="H26" s="3" t="s">
        <v>40</v>
      </c>
      <c r="I26" s="54">
        <v>54186.82</v>
      </c>
      <c r="J26" s="43"/>
      <c r="K26" s="43"/>
      <c r="O26" s="131">
        <v>43479</v>
      </c>
      <c r="P26" s="116">
        <v>24036.824071428571</v>
      </c>
      <c r="Q26" s="61">
        <v>24188.39</v>
      </c>
      <c r="R26" s="16">
        <v>151.56592857142823</v>
      </c>
      <c r="S26" s="17">
        <v>24046.629128571451</v>
      </c>
      <c r="T26" s="4" t="s">
        <v>20</v>
      </c>
      <c r="U26" s="8">
        <v>15</v>
      </c>
      <c r="V26" s="8"/>
      <c r="W26" s="107"/>
      <c r="X26" s="108"/>
      <c r="Y26" s="104"/>
    </row>
    <row r="27" spans="1:25" ht="15.75" customHeight="1" x14ac:dyDescent="0.25">
      <c r="A27" s="132" t="s">
        <v>52</v>
      </c>
      <c r="B27" s="46">
        <v>1798</v>
      </c>
      <c r="C27" s="5">
        <v>59</v>
      </c>
      <c r="F27" s="22"/>
      <c r="G27" s="56"/>
      <c r="H27" s="3" t="s">
        <v>41</v>
      </c>
      <c r="I27" s="54">
        <v>58227.98</v>
      </c>
      <c r="J27" s="28"/>
      <c r="K27" s="28"/>
      <c r="O27" s="131">
        <v>43480</v>
      </c>
      <c r="P27" s="116">
        <v>24036.824071428571</v>
      </c>
      <c r="Q27" s="62">
        <v>23621.11</v>
      </c>
      <c r="R27" s="16">
        <v>-415.71407142857061</v>
      </c>
      <c r="S27" s="17">
        <v>23630.91505714288</v>
      </c>
      <c r="T27" s="4" t="s">
        <v>16</v>
      </c>
      <c r="U27" s="8">
        <v>16</v>
      </c>
      <c r="V27" s="8"/>
      <c r="W27" s="107"/>
      <c r="X27" s="108"/>
      <c r="Y27" s="104"/>
    </row>
    <row r="28" spans="1:25" ht="15.75" customHeight="1" x14ac:dyDescent="0.25">
      <c r="A28" s="132" t="s">
        <v>52</v>
      </c>
      <c r="B28" s="46">
        <v>398.3</v>
      </c>
      <c r="C28" s="5">
        <v>60</v>
      </c>
      <c r="F28" s="22"/>
      <c r="G28" s="56"/>
      <c r="H28" s="3" t="s">
        <v>42</v>
      </c>
      <c r="I28" s="54">
        <v>57660.13</v>
      </c>
      <c r="J28" s="28"/>
      <c r="K28" s="28"/>
      <c r="O28" s="131">
        <v>43481</v>
      </c>
      <c r="P28" s="116">
        <v>24036.824071428571</v>
      </c>
      <c r="Q28" s="91">
        <v>23158.2</v>
      </c>
      <c r="R28" s="16">
        <v>-878.62407142857046</v>
      </c>
      <c r="S28" s="17">
        <v>22752.290985714309</v>
      </c>
      <c r="T28" s="4" t="s">
        <v>17</v>
      </c>
      <c r="U28" s="114">
        <v>17</v>
      </c>
      <c r="V28" s="5"/>
      <c r="W28" s="107"/>
      <c r="X28" s="108"/>
      <c r="Y28" s="104"/>
    </row>
    <row r="29" spans="1:25" ht="15.75" customHeight="1" x14ac:dyDescent="0.25">
      <c r="A29" s="132" t="s">
        <v>52</v>
      </c>
      <c r="B29" s="46">
        <v>1319</v>
      </c>
      <c r="C29" s="5">
        <v>61</v>
      </c>
      <c r="F29" s="22"/>
      <c r="G29" s="56">
        <v>1500</v>
      </c>
      <c r="H29" s="3" t="s">
        <v>29</v>
      </c>
      <c r="I29" s="54"/>
      <c r="J29" s="28"/>
      <c r="K29" s="28"/>
      <c r="O29" s="131">
        <v>43482</v>
      </c>
      <c r="P29" s="116">
        <v>24036.824071428571</v>
      </c>
      <c r="Q29" s="62">
        <v>26351.84</v>
      </c>
      <c r="R29" s="16">
        <v>2315.015928571429</v>
      </c>
      <c r="S29" s="17">
        <v>25067.306914285738</v>
      </c>
      <c r="T29" s="4" t="s">
        <v>16</v>
      </c>
      <c r="U29" s="8">
        <v>18</v>
      </c>
      <c r="V29" s="8"/>
      <c r="W29" s="107"/>
      <c r="X29" s="108"/>
      <c r="Y29" s="104"/>
    </row>
    <row r="30" spans="1:25" ht="15.75" customHeight="1" thickBot="1" x14ac:dyDescent="0.3">
      <c r="A30" s="132" t="s">
        <v>52</v>
      </c>
      <c r="B30" s="46">
        <v>767.1</v>
      </c>
      <c r="C30" s="5">
        <v>62</v>
      </c>
      <c r="F30" s="22"/>
      <c r="G30" s="63"/>
      <c r="H30" s="2" t="s">
        <v>37</v>
      </c>
      <c r="I30" s="54"/>
      <c r="J30" s="28"/>
      <c r="K30" s="28"/>
      <c r="L30" s="64" t="s">
        <v>26</v>
      </c>
      <c r="O30" s="131">
        <v>43483</v>
      </c>
      <c r="P30" s="116">
        <v>24036.824071428571</v>
      </c>
      <c r="Q30" s="62">
        <v>28710.93</v>
      </c>
      <c r="R30" s="16">
        <v>4674.1059285714291</v>
      </c>
      <c r="S30" s="17">
        <v>29741.412842857168</v>
      </c>
      <c r="T30" s="4" t="s">
        <v>18</v>
      </c>
      <c r="U30" s="8">
        <v>19</v>
      </c>
      <c r="V30" s="8"/>
      <c r="W30" s="107"/>
      <c r="X30" s="110"/>
      <c r="Y30" s="111"/>
    </row>
    <row r="31" spans="1:25" ht="15.75" customHeight="1" x14ac:dyDescent="0.25">
      <c r="A31" s="132" t="s">
        <v>52</v>
      </c>
      <c r="B31" s="46">
        <v>60</v>
      </c>
      <c r="C31" s="5">
        <v>63</v>
      </c>
      <c r="F31" s="22"/>
      <c r="G31" s="28"/>
      <c r="H31" s="31"/>
      <c r="I31" s="66"/>
      <c r="J31" s="28"/>
      <c r="K31" s="28"/>
      <c r="L31" s="67">
        <v>0.60688064692518229</v>
      </c>
      <c r="O31" s="131">
        <v>43484</v>
      </c>
      <c r="P31" s="116">
        <v>24036.824071428571</v>
      </c>
      <c r="Q31" s="62">
        <v>32304.47</v>
      </c>
      <c r="R31" s="16">
        <v>8267.64592857143</v>
      </c>
      <c r="S31" s="17">
        <v>38009.058771428594</v>
      </c>
      <c r="T31" s="4" t="s">
        <v>19</v>
      </c>
      <c r="U31" s="8">
        <v>20</v>
      </c>
      <c r="V31" s="8"/>
      <c r="W31" s="107"/>
      <c r="X31" s="110"/>
      <c r="Y31" s="111"/>
    </row>
    <row r="32" spans="1:25" ht="15.75" customHeight="1" thickBot="1" x14ac:dyDescent="0.3">
      <c r="A32" s="132" t="s">
        <v>52</v>
      </c>
      <c r="B32" s="46">
        <v>1849.7</v>
      </c>
      <c r="C32" s="5">
        <v>64</v>
      </c>
      <c r="F32" s="22"/>
      <c r="G32" s="28"/>
      <c r="H32" s="31"/>
      <c r="I32" s="66"/>
      <c r="J32" s="28"/>
      <c r="K32" s="28"/>
      <c r="L32" s="96" t="s">
        <v>54</v>
      </c>
      <c r="O32" s="131">
        <v>43485</v>
      </c>
      <c r="P32" s="116">
        <v>24036.824071428571</v>
      </c>
      <c r="Q32" s="68">
        <v>35250.31</v>
      </c>
      <c r="R32" s="16">
        <v>11213.485928571426</v>
      </c>
      <c r="S32" s="17">
        <v>49222.54470000002</v>
      </c>
      <c r="T32" s="4" t="s">
        <v>19</v>
      </c>
      <c r="U32" s="8">
        <v>21</v>
      </c>
      <c r="V32" s="8"/>
      <c r="W32" s="107"/>
      <c r="X32" s="110"/>
      <c r="Y32" s="111"/>
    </row>
    <row r="33" spans="1:25" ht="15.75" customHeight="1" thickBot="1" x14ac:dyDescent="0.3">
      <c r="A33" s="132" t="s">
        <v>52</v>
      </c>
      <c r="B33" s="46">
        <v>797.04</v>
      </c>
      <c r="C33" s="5">
        <v>65</v>
      </c>
      <c r="F33" s="22"/>
      <c r="G33" s="115">
        <v>138691.13</v>
      </c>
      <c r="H33" s="53" t="s">
        <v>7</v>
      </c>
      <c r="I33" s="66"/>
      <c r="J33" s="28"/>
      <c r="K33" s="28"/>
      <c r="L33" s="69">
        <v>154241.02000000002</v>
      </c>
      <c r="O33" s="131">
        <v>43486</v>
      </c>
      <c r="P33" s="14">
        <v>28152.467014285714</v>
      </c>
      <c r="Q33" s="70">
        <v>25644.75</v>
      </c>
      <c r="R33" s="16">
        <v>-2507.717014285714</v>
      </c>
      <c r="S33" s="17">
        <v>46714.827685714306</v>
      </c>
      <c r="T33" s="4" t="s">
        <v>20</v>
      </c>
      <c r="U33" s="8">
        <v>22</v>
      </c>
      <c r="V33" s="8"/>
      <c r="W33" s="107"/>
      <c r="X33" s="110"/>
      <c r="Y33" s="111"/>
    </row>
    <row r="34" spans="1:25" ht="15.75" customHeight="1" thickBot="1" x14ac:dyDescent="0.3">
      <c r="A34" s="132" t="s">
        <v>52</v>
      </c>
      <c r="B34" s="46">
        <v>2222.58</v>
      </c>
      <c r="C34" s="5">
        <v>66</v>
      </c>
      <c r="F34" s="22"/>
      <c r="G34" s="71"/>
      <c r="H34" s="31"/>
      <c r="I34" s="66"/>
      <c r="J34" s="28"/>
      <c r="K34" s="28"/>
      <c r="L34" s="8"/>
      <c r="O34" s="131">
        <v>43487</v>
      </c>
      <c r="P34" s="14">
        <v>28152.467014285714</v>
      </c>
      <c r="Q34" s="72">
        <v>25129.96</v>
      </c>
      <c r="R34" s="16">
        <v>-3022.5070142857148</v>
      </c>
      <c r="S34" s="17">
        <v>43692.320671428592</v>
      </c>
      <c r="T34" s="4" t="s">
        <v>16</v>
      </c>
      <c r="U34" s="8">
        <v>23</v>
      </c>
      <c r="V34" s="8"/>
      <c r="W34" s="107"/>
      <c r="X34" s="110"/>
      <c r="Y34" s="111"/>
    </row>
    <row r="35" spans="1:25" ht="15.75" customHeight="1" x14ac:dyDescent="0.25">
      <c r="A35" s="132" t="s">
        <v>52</v>
      </c>
      <c r="B35" s="46">
        <v>198.75</v>
      </c>
      <c r="C35" s="5">
        <v>67</v>
      </c>
      <c r="F35" s="22"/>
      <c r="G35" s="120">
        <v>23646.57</v>
      </c>
      <c r="H35" s="53" t="s">
        <v>15</v>
      </c>
      <c r="I35" s="66"/>
      <c r="J35" s="28"/>
      <c r="K35" s="28"/>
      <c r="L35" s="73">
        <v>0.29656533760491294</v>
      </c>
      <c r="O35" s="131">
        <v>43488</v>
      </c>
      <c r="P35" s="14">
        <v>28152.467014285714</v>
      </c>
      <c r="Q35" s="72">
        <v>22619.41</v>
      </c>
      <c r="R35" s="16">
        <v>-5533.0570142857141</v>
      </c>
      <c r="S35" s="17">
        <v>38159.263657142874</v>
      </c>
      <c r="T35" s="4" t="s">
        <v>17</v>
      </c>
      <c r="U35" s="8">
        <v>24</v>
      </c>
      <c r="V35" s="8"/>
      <c r="W35" s="107"/>
      <c r="X35" s="110"/>
      <c r="Y35" s="111"/>
    </row>
    <row r="36" spans="1:25" ht="15.75" customHeight="1" x14ac:dyDescent="0.25">
      <c r="A36" s="132" t="s">
        <v>52</v>
      </c>
      <c r="B36" s="46">
        <v>665</v>
      </c>
      <c r="C36" s="5">
        <v>69</v>
      </c>
      <c r="F36" s="22"/>
      <c r="G36" s="71"/>
      <c r="H36" s="31"/>
      <c r="I36" s="66"/>
      <c r="J36" s="28"/>
      <c r="K36" s="28"/>
      <c r="L36" s="97" t="s">
        <v>55</v>
      </c>
      <c r="O36" s="131">
        <v>43489</v>
      </c>
      <c r="P36" s="14">
        <v>28152.467014285714</v>
      </c>
      <c r="Q36" s="72">
        <v>25530.85</v>
      </c>
      <c r="R36" s="16">
        <v>-2621.6170142857154</v>
      </c>
      <c r="S36" s="17">
        <v>35537.646642857158</v>
      </c>
      <c r="T36" s="4" t="s">
        <v>16</v>
      </c>
      <c r="U36" s="8">
        <v>25</v>
      </c>
      <c r="V36" s="8"/>
      <c r="W36" s="107"/>
      <c r="X36" s="110"/>
      <c r="Y36" s="111"/>
    </row>
    <row r="37" spans="1:25" ht="15.75" customHeight="1" thickBot="1" x14ac:dyDescent="0.3">
      <c r="A37" s="132" t="s">
        <v>52</v>
      </c>
      <c r="B37" s="46">
        <v>1048</v>
      </c>
      <c r="C37" s="5">
        <v>70</v>
      </c>
      <c r="F37" s="22"/>
      <c r="G37" s="71"/>
      <c r="H37" s="28"/>
      <c r="I37" s="66"/>
      <c r="J37" s="28"/>
      <c r="K37" s="28"/>
      <c r="L37" s="74">
        <v>182714.61</v>
      </c>
      <c r="O37" s="131">
        <v>43490</v>
      </c>
      <c r="P37" s="14">
        <v>28152.467014285714</v>
      </c>
      <c r="Q37" s="72">
        <v>27523.5</v>
      </c>
      <c r="R37" s="16">
        <v>-628.96701428571396</v>
      </c>
      <c r="S37" s="17">
        <v>34908.679628571444</v>
      </c>
      <c r="T37" s="4" t="s">
        <v>18</v>
      </c>
      <c r="U37" s="8">
        <v>26</v>
      </c>
      <c r="V37" s="8"/>
      <c r="W37" s="107"/>
      <c r="X37" s="110"/>
      <c r="Y37" s="111"/>
    </row>
    <row r="38" spans="1:25" ht="15.75" customHeight="1" thickBot="1" x14ac:dyDescent="0.3">
      <c r="A38" s="132" t="s">
        <v>52</v>
      </c>
      <c r="B38" s="46">
        <v>2457.4499999999998</v>
      </c>
      <c r="C38" s="5">
        <v>71</v>
      </c>
      <c r="F38" s="22"/>
      <c r="G38" s="71"/>
      <c r="H38" s="28"/>
      <c r="I38" s="66"/>
      <c r="J38" s="28"/>
      <c r="K38" s="28"/>
      <c r="O38" s="131">
        <v>43491</v>
      </c>
      <c r="P38" s="14">
        <v>28152.467014285714</v>
      </c>
      <c r="Q38" s="72">
        <v>35747.120000000003</v>
      </c>
      <c r="R38" s="16">
        <v>7594.6529857142887</v>
      </c>
      <c r="S38" s="17">
        <v>42503.332614285733</v>
      </c>
      <c r="T38" s="4" t="s">
        <v>19</v>
      </c>
      <c r="U38" s="8">
        <v>27</v>
      </c>
      <c r="V38" s="8"/>
      <c r="W38" s="107"/>
      <c r="X38" s="110"/>
      <c r="Y38" s="111"/>
    </row>
    <row r="39" spans="1:25" ht="15.75" customHeight="1" x14ac:dyDescent="0.25">
      <c r="A39" s="132" t="s">
        <v>52</v>
      </c>
      <c r="B39" s="46">
        <v>23866.77</v>
      </c>
      <c r="C39" s="5">
        <v>72</v>
      </c>
      <c r="F39" s="22"/>
      <c r="G39" s="75">
        <v>-312542.11</v>
      </c>
      <c r="H39" s="76" t="s">
        <v>25</v>
      </c>
      <c r="I39" s="66"/>
      <c r="J39" s="28"/>
      <c r="K39" s="28"/>
      <c r="L39" s="77">
        <v>0.28514995451056474</v>
      </c>
      <c r="O39" s="131">
        <v>43492</v>
      </c>
      <c r="P39" s="14">
        <v>28152.467014285714</v>
      </c>
      <c r="Q39" s="72">
        <v>38946.35</v>
      </c>
      <c r="R39" s="16">
        <v>10793.882985714285</v>
      </c>
      <c r="S39" s="17">
        <v>53297.215600000018</v>
      </c>
      <c r="T39" s="4" t="s">
        <v>19</v>
      </c>
      <c r="U39" s="8">
        <v>28</v>
      </c>
      <c r="V39" s="8"/>
      <c r="W39" s="112"/>
      <c r="X39" s="110"/>
      <c r="Y39" s="111"/>
    </row>
    <row r="40" spans="1:25" ht="15.75" customHeight="1" x14ac:dyDescent="0.25">
      <c r="A40" s="132" t="s">
        <v>52</v>
      </c>
      <c r="B40" s="46">
        <v>771.5</v>
      </c>
      <c r="C40" s="5">
        <v>73</v>
      </c>
      <c r="F40" s="22"/>
      <c r="G40" s="71"/>
      <c r="H40" s="28"/>
      <c r="I40" s="66"/>
      <c r="J40" s="28"/>
      <c r="K40" s="28"/>
      <c r="L40" s="98" t="s">
        <v>56</v>
      </c>
      <c r="O40" s="92"/>
      <c r="P40" s="100"/>
      <c r="Q40" s="101"/>
      <c r="R40" s="102"/>
      <c r="S40" s="103"/>
      <c r="W40" s="104"/>
      <c r="X40" s="104"/>
      <c r="Y40" s="113"/>
    </row>
    <row r="41" spans="1:25" ht="15.75" customHeight="1" thickBot="1" x14ac:dyDescent="0.3">
      <c r="A41" s="132" t="s">
        <v>52</v>
      </c>
      <c r="B41" s="46">
        <v>4253.54</v>
      </c>
      <c r="C41" s="5">
        <v>74</v>
      </c>
      <c r="F41" s="22"/>
      <c r="G41" s="71"/>
      <c r="H41" s="28"/>
      <c r="I41" s="66"/>
      <c r="J41" s="28"/>
      <c r="K41" s="28"/>
      <c r="L41" s="80">
        <v>204201.26</v>
      </c>
      <c r="O41" s="92"/>
      <c r="W41" s="104"/>
      <c r="X41" s="104"/>
      <c r="Y41" s="113"/>
    </row>
    <row r="42" spans="1:25" ht="15.75" customHeight="1" thickBot="1" x14ac:dyDescent="0.3">
      <c r="A42" s="132" t="s">
        <v>52</v>
      </c>
      <c r="B42" s="46">
        <v>10913.27</v>
      </c>
      <c r="C42" s="5">
        <v>75</v>
      </c>
      <c r="F42" s="22"/>
      <c r="G42" s="71"/>
      <c r="H42" s="28"/>
      <c r="I42" s="66"/>
      <c r="J42" s="28"/>
      <c r="K42" s="28"/>
      <c r="O42" s="92"/>
      <c r="P42" s="84">
        <v>728345.84440000006</v>
      </c>
      <c r="Q42" s="9">
        <v>781643.05999999982</v>
      </c>
      <c r="R42" s="11">
        <v>53297.215600000018</v>
      </c>
      <c r="W42" s="104"/>
      <c r="X42" s="104"/>
      <c r="Y42" s="113"/>
    </row>
    <row r="43" spans="1:25" ht="15.75" customHeight="1" thickBot="1" x14ac:dyDescent="0.3">
      <c r="A43" s="132" t="s">
        <v>52</v>
      </c>
      <c r="B43" s="46">
        <v>2839.39</v>
      </c>
      <c r="C43" s="5">
        <v>76</v>
      </c>
      <c r="F43" s="22"/>
      <c r="G43" s="82">
        <v>0</v>
      </c>
      <c r="H43" s="94" t="s">
        <v>45</v>
      </c>
      <c r="I43" s="66"/>
      <c r="J43" s="28"/>
      <c r="K43" s="28"/>
      <c r="L43" s="83">
        <v>0.29785394290112494</v>
      </c>
      <c r="P43" s="86" t="s">
        <v>24</v>
      </c>
      <c r="W43" s="104"/>
      <c r="X43" s="104"/>
      <c r="Y43" s="113"/>
    </row>
    <row r="44" spans="1:25" ht="15.75" customHeight="1" x14ac:dyDescent="0.25">
      <c r="A44" s="132" t="s">
        <v>52</v>
      </c>
      <c r="B44" s="46">
        <v>4512.76</v>
      </c>
      <c r="C44" s="5">
        <v>77</v>
      </c>
      <c r="F44" s="22"/>
      <c r="G44" s="71"/>
      <c r="H44" s="28"/>
      <c r="I44" s="66"/>
      <c r="L44" s="99" t="s">
        <v>57</v>
      </c>
    </row>
    <row r="45" spans="1:25" ht="15.75" customHeight="1" thickBot="1" x14ac:dyDescent="0.3">
      <c r="A45" s="132" t="s">
        <v>52</v>
      </c>
      <c r="B45" s="46">
        <v>8042.68</v>
      </c>
      <c r="C45" s="5">
        <v>78</v>
      </c>
      <c r="F45" s="22"/>
      <c r="G45" s="71"/>
      <c r="H45" s="28"/>
      <c r="I45" s="66"/>
      <c r="L45" s="85">
        <v>193585.25</v>
      </c>
    </row>
    <row r="46" spans="1:25" ht="15.75" customHeight="1" thickBot="1" x14ac:dyDescent="0.3">
      <c r="A46" s="132" t="s">
        <v>52</v>
      </c>
      <c r="B46" s="46">
        <v>1593.6</v>
      </c>
      <c r="C46" s="5">
        <v>79</v>
      </c>
      <c r="F46" s="87"/>
      <c r="G46" s="88"/>
      <c r="H46" s="58"/>
      <c r="I46" s="89"/>
    </row>
    <row r="47" spans="1:25" ht="15.75" thickBot="1" x14ac:dyDescent="0.3">
      <c r="A47" s="132" t="s">
        <v>52</v>
      </c>
      <c r="B47" s="46">
        <v>660.18</v>
      </c>
      <c r="C47" s="5">
        <v>80</v>
      </c>
      <c r="G47" s="46"/>
    </row>
    <row r="48" spans="1:25" ht="15.75" thickBot="1" x14ac:dyDescent="0.3">
      <c r="A48" s="132" t="s">
        <v>52</v>
      </c>
      <c r="B48" s="46">
        <v>9467.5499999999993</v>
      </c>
      <c r="C48" s="5">
        <v>81</v>
      </c>
      <c r="G48" s="90">
        <v>312542.11</v>
      </c>
      <c r="H48" s="4" t="s">
        <v>22</v>
      </c>
    </row>
    <row r="49" spans="1:7" x14ac:dyDescent="0.25">
      <c r="A49" s="132"/>
      <c r="B49" s="46"/>
      <c r="G49" s="13"/>
    </row>
    <row r="50" spans="1:7" x14ac:dyDescent="0.25">
      <c r="A50" s="132"/>
      <c r="B50" s="46"/>
    </row>
    <row r="51" spans="1:7" x14ac:dyDescent="0.25">
      <c r="B51" s="65"/>
    </row>
    <row r="52" spans="1:7" x14ac:dyDescent="0.25">
      <c r="B52" s="46">
        <v>93774.319999999992</v>
      </c>
    </row>
    <row r="53" spans="1:7" x14ac:dyDescent="0.25">
      <c r="B53" s="46"/>
    </row>
    <row r="54" spans="1:7" x14ac:dyDescent="0.25">
      <c r="A54" s="119" t="s">
        <v>1</v>
      </c>
      <c r="B54" s="46"/>
    </row>
    <row r="55" spans="1:7" x14ac:dyDescent="0.25">
      <c r="A55" s="132" t="s">
        <v>44</v>
      </c>
      <c r="B55" s="46">
        <v>114.54</v>
      </c>
    </row>
    <row r="56" spans="1:7" x14ac:dyDescent="0.25">
      <c r="A56" s="132"/>
      <c r="B56" s="46"/>
    </row>
    <row r="57" spans="1:7" x14ac:dyDescent="0.25">
      <c r="A57" s="132"/>
      <c r="B57" s="46"/>
    </row>
    <row r="58" spans="1:7" x14ac:dyDescent="0.25">
      <c r="A58" s="93"/>
      <c r="B58" s="46"/>
    </row>
    <row r="59" spans="1:7" x14ac:dyDescent="0.25">
      <c r="A59" s="4" t="s">
        <v>3</v>
      </c>
      <c r="B59" s="78">
        <v>93888.859999999986</v>
      </c>
      <c r="C59" s="79"/>
    </row>
    <row r="60" spans="1:7" x14ac:dyDescent="0.25">
      <c r="B60" s="46"/>
      <c r="C60" s="79"/>
    </row>
    <row r="61" spans="1:7" x14ac:dyDescent="0.25">
      <c r="B61" s="46"/>
    </row>
    <row r="62" spans="1:7" x14ac:dyDescent="0.25">
      <c r="A62" s="119" t="s">
        <v>4</v>
      </c>
      <c r="B62" s="81">
        <v>161392.38</v>
      </c>
      <c r="C62" s="79"/>
    </row>
    <row r="63" spans="1:7" x14ac:dyDescent="0.25">
      <c r="A63" s="93" t="s">
        <v>46</v>
      </c>
      <c r="B63" s="46">
        <v>138691.13</v>
      </c>
      <c r="C63" s="46"/>
    </row>
    <row r="64" spans="1:7" x14ac:dyDescent="0.25">
      <c r="A64" s="93" t="s">
        <v>47</v>
      </c>
      <c r="B64" s="136">
        <v>3439.42</v>
      </c>
    </row>
    <row r="65" spans="1:25" x14ac:dyDescent="0.25">
      <c r="A65" s="93" t="s">
        <v>48</v>
      </c>
      <c r="B65" s="136">
        <v>4625.6899999999996</v>
      </c>
    </row>
    <row r="66" spans="1:25" x14ac:dyDescent="0.25">
      <c r="A66" s="93" t="s">
        <v>49</v>
      </c>
      <c r="B66" s="136">
        <v>4447.68</v>
      </c>
    </row>
    <row r="67" spans="1:25" x14ac:dyDescent="0.25">
      <c r="A67" s="93" t="s">
        <v>50</v>
      </c>
      <c r="B67" s="136">
        <v>4848.78</v>
      </c>
    </row>
    <row r="68" spans="1:25" x14ac:dyDescent="0.25">
      <c r="A68" s="93" t="s">
        <v>51</v>
      </c>
      <c r="B68" s="136">
        <v>5339.68</v>
      </c>
    </row>
    <row r="78" spans="1:25" s="5" customFormat="1" x14ac:dyDescent="0.25">
      <c r="A78" s="4"/>
      <c r="B78" s="4"/>
      <c r="D78" s="4"/>
      <c r="E78" s="4"/>
      <c r="F78" s="4"/>
      <c r="G78" s="4"/>
      <c r="H78" s="4"/>
      <c r="I78" s="6"/>
      <c r="J78" s="4"/>
      <c r="K78" s="4"/>
      <c r="L78" s="4"/>
      <c r="M78" s="7"/>
      <c r="N78" s="4"/>
      <c r="O78" s="8"/>
      <c r="P78" s="9"/>
      <c r="Q78" s="9"/>
      <c r="R78" s="11"/>
      <c r="S78" s="12"/>
      <c r="T78" s="4"/>
      <c r="U78" s="8"/>
      <c r="V78" s="4"/>
      <c r="W78" s="4"/>
      <c r="X78" s="4"/>
      <c r="Y78" s="4"/>
    </row>
    <row r="79" spans="1:25" s="5" customFormat="1" x14ac:dyDescent="0.25">
      <c r="A79" s="4"/>
      <c r="B79" s="4"/>
      <c r="D79" s="4"/>
      <c r="E79" s="4"/>
      <c r="F79" s="4"/>
      <c r="G79" s="4"/>
      <c r="H79" s="4"/>
      <c r="I79" s="6"/>
      <c r="J79" s="4"/>
      <c r="K79" s="4"/>
      <c r="L79" s="4"/>
      <c r="M79" s="7"/>
      <c r="N79" s="4"/>
      <c r="O79" s="8"/>
      <c r="P79" s="9"/>
      <c r="Q79" s="9"/>
      <c r="R79" s="11"/>
      <c r="S79" s="12"/>
      <c r="T79" s="4"/>
      <c r="U79" s="8"/>
      <c r="V79" s="4"/>
      <c r="W79" s="4"/>
      <c r="X79" s="4"/>
      <c r="Y79" s="4"/>
    </row>
    <row r="80" spans="1:25" s="5" customFormat="1" x14ac:dyDescent="0.25">
      <c r="A80" s="4"/>
      <c r="B80" s="4"/>
      <c r="D80" s="4"/>
      <c r="E80" s="4"/>
      <c r="F80" s="4"/>
      <c r="G80" s="4"/>
      <c r="H80" s="4"/>
      <c r="I80" s="6"/>
      <c r="J80" s="4"/>
      <c r="K80" s="4"/>
      <c r="L80" s="4"/>
      <c r="M80" s="7"/>
      <c r="N80" s="4"/>
      <c r="O80" s="8"/>
      <c r="P80" s="9"/>
      <c r="Q80" s="9"/>
      <c r="R80" s="11"/>
      <c r="S80" s="12"/>
      <c r="T80" s="4"/>
      <c r="U80" s="8"/>
      <c r="V80" s="4"/>
      <c r="W80" s="4"/>
    </row>
    <row r="81" spans="1:25" s="5" customFormat="1" x14ac:dyDescent="0.25">
      <c r="A81" s="4"/>
      <c r="B81" s="4"/>
      <c r="D81" s="4"/>
      <c r="E81" s="4"/>
      <c r="F81" s="4"/>
      <c r="G81" s="4"/>
      <c r="H81" s="4"/>
      <c r="I81" s="6"/>
      <c r="J81" s="4"/>
      <c r="K81" s="4"/>
      <c r="L81" s="4"/>
      <c r="M81" s="7"/>
      <c r="N81" s="4"/>
      <c r="O81" s="8"/>
      <c r="P81" s="9"/>
      <c r="Q81" s="9"/>
      <c r="R81" s="11"/>
      <c r="S81" s="12"/>
      <c r="T81" s="4"/>
      <c r="U81" s="8"/>
      <c r="V81" s="4"/>
      <c r="W81" s="4"/>
    </row>
    <row r="82" spans="1:25" s="5" customFormat="1" x14ac:dyDescent="0.25">
      <c r="A82" s="4"/>
      <c r="B82" s="4"/>
      <c r="D82" s="4"/>
      <c r="E82" s="4"/>
      <c r="F82" s="4"/>
      <c r="G82" s="4"/>
      <c r="H82" s="4"/>
      <c r="I82" s="6"/>
      <c r="J82" s="4"/>
      <c r="K82" s="4"/>
      <c r="L82" s="4"/>
      <c r="M82" s="7"/>
      <c r="N82" s="4"/>
      <c r="O82" s="8"/>
      <c r="P82" s="9"/>
      <c r="Q82" s="9"/>
      <c r="R82" s="11"/>
      <c r="S82" s="12"/>
      <c r="T82" s="4"/>
      <c r="U82" s="8"/>
      <c r="V82" s="4"/>
      <c r="W82" s="4"/>
    </row>
    <row r="83" spans="1:25" s="5" customFormat="1" x14ac:dyDescent="0.25">
      <c r="A83" s="4"/>
      <c r="B83" s="4"/>
      <c r="D83" s="4"/>
      <c r="E83" s="4"/>
      <c r="F83" s="4"/>
      <c r="G83" s="4"/>
      <c r="H83" s="4"/>
      <c r="I83" s="6"/>
      <c r="J83" s="4"/>
      <c r="K83" s="4"/>
      <c r="L83" s="4"/>
      <c r="M83" s="7"/>
      <c r="N83" s="4"/>
      <c r="O83" s="8"/>
      <c r="P83" s="9"/>
      <c r="Q83" s="9"/>
      <c r="R83" s="11"/>
      <c r="S83" s="12"/>
      <c r="T83" s="4"/>
      <c r="U83" s="8"/>
      <c r="V83" s="4"/>
      <c r="W83" s="4"/>
    </row>
    <row r="84" spans="1:25" s="5" customFormat="1" x14ac:dyDescent="0.25">
      <c r="A84" s="4"/>
      <c r="B84" s="4"/>
      <c r="D84" s="4"/>
      <c r="E84" s="4"/>
      <c r="F84" s="4"/>
      <c r="G84" s="4"/>
      <c r="H84" s="4"/>
      <c r="I84" s="6"/>
      <c r="J84" s="4"/>
      <c r="K84" s="4"/>
      <c r="L84" s="4"/>
      <c r="M84" s="7"/>
      <c r="N84" s="4"/>
      <c r="O84" s="8"/>
      <c r="P84" s="9"/>
      <c r="Q84" s="9"/>
      <c r="R84" s="11"/>
      <c r="S84" s="12"/>
      <c r="T84" s="4"/>
      <c r="U84" s="8"/>
      <c r="V84" s="4"/>
      <c r="W84" s="4"/>
    </row>
    <row r="85" spans="1:25" s="5" customFormat="1" x14ac:dyDescent="0.25">
      <c r="A85" s="4"/>
      <c r="B85" s="4"/>
      <c r="D85" s="4"/>
      <c r="E85" s="4"/>
      <c r="F85" s="4"/>
      <c r="G85" s="4"/>
      <c r="H85" s="4"/>
      <c r="I85" s="6"/>
      <c r="J85" s="4"/>
      <c r="K85" s="4"/>
      <c r="L85" s="4"/>
      <c r="M85" s="7"/>
      <c r="N85" s="4"/>
      <c r="O85" s="8"/>
      <c r="P85" s="9"/>
      <c r="Q85" s="9"/>
      <c r="R85" s="11"/>
      <c r="S85" s="12"/>
      <c r="T85" s="4"/>
      <c r="U85" s="8"/>
      <c r="V85" s="4"/>
      <c r="W85" s="4"/>
    </row>
    <row r="86" spans="1:25" s="5" customFormat="1" x14ac:dyDescent="0.25">
      <c r="A86" s="4"/>
      <c r="B86" s="4"/>
      <c r="D86" s="4"/>
      <c r="E86" s="4"/>
      <c r="F86" s="4"/>
      <c r="G86" s="4"/>
      <c r="H86" s="4"/>
      <c r="I86" s="6"/>
      <c r="J86" s="4"/>
      <c r="K86" s="4"/>
      <c r="L86" s="4"/>
      <c r="M86" s="7"/>
      <c r="N86" s="4"/>
      <c r="O86" s="8"/>
      <c r="P86" s="9"/>
      <c r="Q86" s="9"/>
      <c r="R86" s="11"/>
      <c r="S86" s="12"/>
      <c r="T86" s="4"/>
      <c r="U86" s="8"/>
      <c r="V86" s="4"/>
      <c r="W86" s="4"/>
    </row>
    <row r="87" spans="1:25" x14ac:dyDescent="0.25">
      <c r="X87" s="5"/>
      <c r="Y87" s="5"/>
    </row>
  </sheetData>
  <mergeCells count="2">
    <mergeCell ref="W11:X11"/>
    <mergeCell ref="W22:Y22"/>
  </mergeCells>
  <pageMargins left="0.7" right="0.7" top="0.75" bottom="0.75" header="0.3" footer="0.3"/>
  <pageSetup scale="4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8">
    <pageSetUpPr fitToPage="1"/>
  </sheetPr>
  <dimension ref="A3:AH21"/>
  <sheetViews>
    <sheetView topLeftCell="K1" workbookViewId="0">
      <selection activeCell="AA24" sqref="AA24"/>
    </sheetView>
  </sheetViews>
  <sheetFormatPr defaultRowHeight="15" x14ac:dyDescent="0.25"/>
  <cols>
    <col min="2" max="2" width="9.140625" customWidth="1"/>
    <col min="3" max="3" width="10.5703125" customWidth="1"/>
    <col min="4" max="4" width="10.5703125" bestFit="1" customWidth="1"/>
    <col min="6" max="6" width="11.7109375" customWidth="1"/>
    <col min="34" max="34" width="9.5703125" bestFit="1" customWidth="1"/>
  </cols>
  <sheetData>
    <row r="3" spans="1:33" x14ac:dyDescent="0.25">
      <c r="B3" s="1"/>
    </row>
    <row r="4" spans="1:33" x14ac:dyDescent="0.25">
      <c r="B4" s="1"/>
    </row>
    <row r="5" spans="1:33" x14ac:dyDescent="0.25">
      <c r="A5" s="122"/>
      <c r="B5" s="122"/>
      <c r="C5" s="123">
        <v>43464</v>
      </c>
      <c r="F5" s="123">
        <v>43465</v>
      </c>
      <c r="G5" s="123">
        <v>43466</v>
      </c>
      <c r="H5" s="123">
        <v>43467</v>
      </c>
      <c r="I5" s="123">
        <v>43468</v>
      </c>
      <c r="J5" s="123">
        <v>43469</v>
      </c>
      <c r="K5" s="123">
        <v>43470</v>
      </c>
      <c r="L5" s="123">
        <v>43471</v>
      </c>
      <c r="M5" s="123">
        <v>43472</v>
      </c>
      <c r="N5" s="123">
        <v>43473</v>
      </c>
      <c r="O5" s="123">
        <v>43474</v>
      </c>
      <c r="P5" s="123">
        <v>43475</v>
      </c>
      <c r="Q5" s="123">
        <v>43476</v>
      </c>
      <c r="R5" s="123">
        <v>43477</v>
      </c>
      <c r="S5" s="123">
        <v>43478</v>
      </c>
      <c r="T5" s="123">
        <v>43479</v>
      </c>
      <c r="U5" s="123">
        <v>43480</v>
      </c>
      <c r="V5" s="123">
        <v>43481</v>
      </c>
      <c r="W5" s="123">
        <v>43482</v>
      </c>
      <c r="X5" s="123">
        <v>43483</v>
      </c>
      <c r="Y5" s="123">
        <v>43484</v>
      </c>
      <c r="Z5" s="123">
        <v>43485</v>
      </c>
      <c r="AA5" s="123">
        <v>43486</v>
      </c>
      <c r="AB5" s="123">
        <v>43487</v>
      </c>
      <c r="AC5" s="123">
        <v>43488</v>
      </c>
      <c r="AD5" s="123">
        <v>43489</v>
      </c>
      <c r="AE5" s="123">
        <v>43490</v>
      </c>
      <c r="AF5" s="123">
        <v>43491</v>
      </c>
      <c r="AG5" s="123">
        <v>43492</v>
      </c>
    </row>
    <row r="6" spans="1:33" x14ac:dyDescent="0.25">
      <c r="A6" s="124"/>
      <c r="B6" s="124"/>
      <c r="C6" s="124"/>
      <c r="F6" s="124"/>
      <c r="G6" s="124"/>
      <c r="H6" s="124"/>
      <c r="I6" s="124"/>
      <c r="J6" s="124"/>
      <c r="K6" s="124"/>
      <c r="L6" s="124"/>
      <c r="M6" s="124"/>
      <c r="N6" s="124"/>
      <c r="O6" s="124"/>
      <c r="P6" s="124"/>
      <c r="Q6" s="124"/>
      <c r="R6" s="124"/>
      <c r="S6" s="124"/>
      <c r="T6" s="124"/>
      <c r="U6" s="124"/>
      <c r="V6" s="124"/>
      <c r="W6" s="124"/>
      <c r="X6" s="124"/>
      <c r="Y6" s="124"/>
      <c r="Z6" s="124"/>
      <c r="AA6" s="124"/>
      <c r="AB6" s="124"/>
      <c r="AC6" s="124"/>
      <c r="AD6" s="124"/>
      <c r="AE6" s="124"/>
      <c r="AF6" s="124"/>
      <c r="AG6" s="124"/>
    </row>
    <row r="7" spans="1:33" x14ac:dyDescent="0.25">
      <c r="A7" s="124"/>
      <c r="B7" s="124" t="s">
        <v>35</v>
      </c>
      <c r="C7" s="135">
        <v>27145.360000000001</v>
      </c>
      <c r="F7" s="135">
        <v>22998.41</v>
      </c>
      <c r="G7" s="135">
        <v>0</v>
      </c>
      <c r="H7" s="135">
        <v>16961.48</v>
      </c>
      <c r="I7" s="135">
        <v>18275.18</v>
      </c>
      <c r="J7" s="135">
        <v>20527.11</v>
      </c>
      <c r="K7" s="135">
        <v>23282.53</v>
      </c>
      <c r="L7" s="135">
        <v>26092.47</v>
      </c>
      <c r="M7" s="135">
        <v>14186.71</v>
      </c>
      <c r="N7" s="135">
        <v>14535.86</v>
      </c>
      <c r="O7" s="135">
        <v>17217.68</v>
      </c>
      <c r="P7" s="135">
        <v>19318.32</v>
      </c>
      <c r="Q7" s="135">
        <v>20949.099999999999</v>
      </c>
      <c r="R7" s="135">
        <v>27871.41</v>
      </c>
      <c r="S7" s="135">
        <v>27138.07</v>
      </c>
      <c r="T7" s="135">
        <v>15900.2</v>
      </c>
      <c r="U7" s="135">
        <v>15032.46</v>
      </c>
      <c r="V7" s="135">
        <v>16066.91</v>
      </c>
      <c r="W7" s="135">
        <v>17268.78</v>
      </c>
      <c r="X7" s="135">
        <v>21397.27</v>
      </c>
      <c r="Y7" s="135">
        <v>23911.26</v>
      </c>
      <c r="Z7" s="135">
        <v>24677.79</v>
      </c>
      <c r="AA7" s="135">
        <v>18874.36</v>
      </c>
      <c r="AB7" s="135">
        <v>16816.29</v>
      </c>
      <c r="AC7" s="135">
        <v>15887.84</v>
      </c>
      <c r="AD7" s="138">
        <v>16540.689999999999</v>
      </c>
      <c r="AE7" s="138">
        <v>9741.16</v>
      </c>
      <c r="AF7" s="125">
        <v>27062.49</v>
      </c>
      <c r="AG7" s="125">
        <v>28568.69</v>
      </c>
    </row>
    <row r="8" spans="1:33" x14ac:dyDescent="0.25">
      <c r="A8" s="124"/>
      <c r="B8" s="124" t="s">
        <v>36</v>
      </c>
      <c r="C8" s="135">
        <v>10722.97</v>
      </c>
      <c r="F8" s="135">
        <v>8466.56</v>
      </c>
      <c r="G8" s="135">
        <v>0</v>
      </c>
      <c r="H8" s="135">
        <v>8934.8799999999992</v>
      </c>
      <c r="I8" s="135">
        <v>8352.81</v>
      </c>
      <c r="J8" s="135">
        <v>7327.46</v>
      </c>
      <c r="K8" s="135">
        <v>10531.64</v>
      </c>
      <c r="L8" s="135">
        <v>11336.06</v>
      </c>
      <c r="M8" s="135">
        <v>6796.58</v>
      </c>
      <c r="N8" s="135">
        <v>8372.4500000000007</v>
      </c>
      <c r="O8" s="135">
        <v>9284.1299999999992</v>
      </c>
      <c r="P8" s="135">
        <v>9069.0300000000007</v>
      </c>
      <c r="Q8" s="135">
        <v>9325.16</v>
      </c>
      <c r="R8" s="135">
        <v>10604.19</v>
      </c>
      <c r="S8" s="135">
        <v>12399.65</v>
      </c>
      <c r="T8" s="135">
        <v>7022.43</v>
      </c>
      <c r="U8" s="135">
        <v>8230.93</v>
      </c>
      <c r="V8" s="135">
        <v>7889.12</v>
      </c>
      <c r="W8" s="135">
        <v>10020.98</v>
      </c>
      <c r="X8" s="135">
        <v>7972.35</v>
      </c>
      <c r="Y8" s="135">
        <v>9066.9</v>
      </c>
      <c r="Z8" s="135">
        <v>11187.22</v>
      </c>
      <c r="AA8" s="135">
        <v>8037.63</v>
      </c>
      <c r="AB8" s="135">
        <v>7758.73</v>
      </c>
      <c r="AC8" s="138">
        <v>7222.57</v>
      </c>
      <c r="AD8" s="138">
        <v>8717.07</v>
      </c>
      <c r="AE8" s="125">
        <v>18432.91</v>
      </c>
      <c r="AF8" s="125">
        <v>10564.37</v>
      </c>
      <c r="AG8" s="125">
        <v>11841.18</v>
      </c>
    </row>
    <row r="9" spans="1:33" x14ac:dyDescent="0.25">
      <c r="A9" s="124"/>
      <c r="B9" s="124"/>
      <c r="C9" s="126"/>
      <c r="F9" s="126"/>
      <c r="G9" s="126"/>
      <c r="H9" s="126"/>
      <c r="I9" s="126"/>
      <c r="J9" s="126"/>
      <c r="K9" s="126"/>
      <c r="L9" s="126"/>
      <c r="M9" s="126"/>
      <c r="N9" s="126"/>
      <c r="O9" s="126"/>
      <c r="P9" s="126"/>
      <c r="Q9" s="126"/>
      <c r="R9" s="126"/>
      <c r="S9" s="126"/>
      <c r="T9" s="126"/>
      <c r="U9" s="126"/>
      <c r="V9" s="126"/>
      <c r="W9" s="126"/>
      <c r="X9" s="126"/>
      <c r="Y9" s="126"/>
      <c r="Z9" s="126"/>
      <c r="AA9" s="126"/>
      <c r="AB9" s="126"/>
      <c r="AC9" s="126"/>
      <c r="AD9" s="126"/>
      <c r="AE9" s="126"/>
      <c r="AF9" s="126"/>
      <c r="AG9" s="126"/>
    </row>
    <row r="10" spans="1:33" x14ac:dyDescent="0.25">
      <c r="C10" s="127">
        <f t="shared" ref="C10" si="0">SUM(C7:C9)</f>
        <v>37868.33</v>
      </c>
      <c r="F10" s="127">
        <f t="shared" ref="F10:AF10" si="1">SUM(F7:F9)</f>
        <v>31464.97</v>
      </c>
      <c r="G10" s="127">
        <f t="shared" si="1"/>
        <v>0</v>
      </c>
      <c r="H10" s="127">
        <f t="shared" si="1"/>
        <v>25896.36</v>
      </c>
      <c r="I10" s="127">
        <f t="shared" si="1"/>
        <v>26627.989999999998</v>
      </c>
      <c r="J10" s="127">
        <f t="shared" si="1"/>
        <v>27854.57</v>
      </c>
      <c r="K10" s="127">
        <f t="shared" si="1"/>
        <v>33814.17</v>
      </c>
      <c r="L10" s="127">
        <f t="shared" si="1"/>
        <v>37428.53</v>
      </c>
      <c r="M10" s="127">
        <f t="shared" si="1"/>
        <v>20983.29</v>
      </c>
      <c r="N10" s="127">
        <f t="shared" si="1"/>
        <v>22908.31</v>
      </c>
      <c r="O10" s="127">
        <f t="shared" si="1"/>
        <v>26501.809999999998</v>
      </c>
      <c r="P10" s="127">
        <f t="shared" si="1"/>
        <v>28387.35</v>
      </c>
      <c r="Q10" s="127">
        <f t="shared" si="1"/>
        <v>30274.26</v>
      </c>
      <c r="R10" s="127">
        <f t="shared" si="1"/>
        <v>38475.599999999999</v>
      </c>
      <c r="S10" s="127">
        <f t="shared" si="1"/>
        <v>39537.72</v>
      </c>
      <c r="T10" s="127">
        <f t="shared" si="1"/>
        <v>22922.63</v>
      </c>
      <c r="U10" s="127">
        <f t="shared" si="1"/>
        <v>23263.39</v>
      </c>
      <c r="V10" s="127">
        <f t="shared" si="1"/>
        <v>23956.03</v>
      </c>
      <c r="W10" s="127">
        <f t="shared" si="1"/>
        <v>27289.759999999998</v>
      </c>
      <c r="X10" s="127">
        <f t="shared" si="1"/>
        <v>29369.620000000003</v>
      </c>
      <c r="Y10" s="127">
        <f t="shared" si="1"/>
        <v>32978.159999999996</v>
      </c>
      <c r="Z10" s="127">
        <f t="shared" si="1"/>
        <v>35865.01</v>
      </c>
      <c r="AA10" s="127">
        <f t="shared" si="1"/>
        <v>26911.99</v>
      </c>
      <c r="AB10" s="127">
        <f t="shared" si="1"/>
        <v>24575.02</v>
      </c>
      <c r="AC10" s="127">
        <f t="shared" si="1"/>
        <v>23110.41</v>
      </c>
      <c r="AD10" s="127">
        <f t="shared" si="1"/>
        <v>25257.759999999998</v>
      </c>
      <c r="AE10" s="127">
        <f t="shared" si="1"/>
        <v>28174.07</v>
      </c>
      <c r="AF10" s="127">
        <f t="shared" si="1"/>
        <v>37626.86</v>
      </c>
      <c r="AG10" s="127">
        <f t="shared" ref="AG10" si="2">SUM(AG7:AG9)</f>
        <v>40409.869999999995</v>
      </c>
    </row>
    <row r="13" spans="1:33" x14ac:dyDescent="0.25">
      <c r="A13" s="122"/>
      <c r="B13" s="122"/>
      <c r="C13" s="123">
        <v>43464</v>
      </c>
      <c r="F13" s="123">
        <v>43465</v>
      </c>
      <c r="G13" s="123">
        <v>43466</v>
      </c>
      <c r="H13" s="123">
        <v>43467</v>
      </c>
      <c r="I13" s="123">
        <v>43468</v>
      </c>
      <c r="J13" s="123">
        <v>43469</v>
      </c>
      <c r="K13" s="123">
        <v>43470</v>
      </c>
      <c r="L13" s="123">
        <v>43471</v>
      </c>
      <c r="M13" s="123">
        <v>43472</v>
      </c>
      <c r="N13" s="123">
        <v>43473</v>
      </c>
      <c r="O13" s="123">
        <v>43474</v>
      </c>
      <c r="P13" s="123">
        <v>43475</v>
      </c>
      <c r="Q13" s="123">
        <v>43476</v>
      </c>
      <c r="R13" s="123">
        <v>43477</v>
      </c>
      <c r="S13" s="123">
        <v>43478</v>
      </c>
      <c r="T13" s="123">
        <v>43479</v>
      </c>
      <c r="U13" s="123">
        <v>43480</v>
      </c>
      <c r="V13" s="123">
        <v>43481</v>
      </c>
      <c r="W13" s="123">
        <v>43482</v>
      </c>
      <c r="X13" s="123">
        <v>43483</v>
      </c>
      <c r="Y13" s="123">
        <v>43484</v>
      </c>
      <c r="Z13" s="123">
        <v>43485</v>
      </c>
      <c r="AA13" s="123">
        <v>43486</v>
      </c>
      <c r="AB13" s="123">
        <v>43487</v>
      </c>
      <c r="AC13" s="123">
        <v>43488</v>
      </c>
      <c r="AD13" s="123">
        <v>43489</v>
      </c>
      <c r="AE13" s="123">
        <v>43490</v>
      </c>
      <c r="AF13" s="123">
        <v>43491</v>
      </c>
      <c r="AG13" s="123">
        <v>43492</v>
      </c>
    </row>
    <row r="14" spans="1:33" x14ac:dyDescent="0.25">
      <c r="A14" s="128"/>
      <c r="B14" s="128"/>
      <c r="C14" s="128"/>
      <c r="F14" s="128"/>
      <c r="G14" s="128"/>
      <c r="H14" s="128"/>
      <c r="I14" s="128"/>
      <c r="J14" s="128"/>
      <c r="K14" s="128"/>
      <c r="L14" s="128"/>
      <c r="M14" s="128"/>
      <c r="N14" s="128"/>
      <c r="O14" s="128"/>
      <c r="P14" s="128"/>
      <c r="Q14" s="128"/>
      <c r="R14" s="128"/>
      <c r="S14" s="128"/>
      <c r="T14" s="128"/>
      <c r="U14" s="128"/>
      <c r="V14" s="128"/>
      <c r="W14" s="128"/>
      <c r="X14" s="128"/>
      <c r="Y14" s="128"/>
      <c r="Z14" s="128"/>
      <c r="AA14" s="128"/>
      <c r="AB14" s="128"/>
      <c r="AC14" s="128"/>
      <c r="AD14" s="128"/>
      <c r="AE14" s="128"/>
      <c r="AF14" s="128"/>
      <c r="AG14" s="128"/>
    </row>
    <row r="15" spans="1:33" x14ac:dyDescent="0.25">
      <c r="A15" s="128"/>
      <c r="B15" s="128" t="s">
        <v>35</v>
      </c>
      <c r="C15" s="129">
        <v>27145.360000000001</v>
      </c>
      <c r="F15" s="129">
        <v>22998.41</v>
      </c>
      <c r="G15" s="129">
        <v>0</v>
      </c>
      <c r="H15" s="129">
        <v>16961.48</v>
      </c>
      <c r="I15" s="129">
        <v>18275.18</v>
      </c>
      <c r="J15" s="129">
        <v>20527.11</v>
      </c>
      <c r="K15" s="129">
        <v>23282.53</v>
      </c>
      <c r="L15" s="129">
        <v>26092.47</v>
      </c>
      <c r="M15" s="129">
        <v>14186.71</v>
      </c>
      <c r="N15" s="129">
        <v>14535.86</v>
      </c>
      <c r="O15" s="129">
        <v>17217.68</v>
      </c>
      <c r="P15" s="129">
        <v>19318.32</v>
      </c>
      <c r="Q15" s="129">
        <v>20949.099999999999</v>
      </c>
      <c r="R15" s="129">
        <v>27871.41</v>
      </c>
      <c r="S15" s="129">
        <v>27138.07</v>
      </c>
      <c r="T15" s="129">
        <v>15900.2</v>
      </c>
      <c r="U15" s="129">
        <v>15032.46</v>
      </c>
      <c r="V15" s="129">
        <v>16066.91</v>
      </c>
      <c r="W15" s="129">
        <v>17268.78</v>
      </c>
      <c r="X15" s="129">
        <v>21397.27</v>
      </c>
      <c r="Y15" s="129">
        <v>23911.26</v>
      </c>
      <c r="Z15" s="129">
        <v>24677.79</v>
      </c>
      <c r="AA15" s="129">
        <v>18874.36</v>
      </c>
      <c r="AB15" s="129">
        <v>16816.29</v>
      </c>
      <c r="AC15" s="129">
        <v>15887.84</v>
      </c>
      <c r="AD15" s="129"/>
      <c r="AE15" s="129"/>
      <c r="AF15" s="129"/>
      <c r="AG15" s="129"/>
    </row>
    <row r="16" spans="1:33" x14ac:dyDescent="0.25">
      <c r="A16" s="128"/>
      <c r="B16" s="128" t="s">
        <v>36</v>
      </c>
      <c r="C16" s="129">
        <v>10722.97</v>
      </c>
      <c r="F16" s="129">
        <v>8466.56</v>
      </c>
      <c r="G16" s="129">
        <v>0</v>
      </c>
      <c r="H16" s="129">
        <v>8934.8799999999992</v>
      </c>
      <c r="I16" s="129">
        <v>8352.81</v>
      </c>
      <c r="J16" s="129">
        <v>7327.46</v>
      </c>
      <c r="K16" s="129">
        <v>10531.64</v>
      </c>
      <c r="L16" s="129">
        <v>11336.06</v>
      </c>
      <c r="M16" s="129">
        <v>6796.58</v>
      </c>
      <c r="N16" s="129">
        <v>8372.4500000000007</v>
      </c>
      <c r="O16" s="129">
        <v>9284.1299999999992</v>
      </c>
      <c r="P16" s="129">
        <v>9069.0300000000007</v>
      </c>
      <c r="Q16" s="129">
        <v>9325.16</v>
      </c>
      <c r="R16" s="129">
        <v>10604.19</v>
      </c>
      <c r="S16" s="129">
        <v>12399.65</v>
      </c>
      <c r="T16" s="129">
        <v>7022.43</v>
      </c>
      <c r="U16" s="129">
        <v>8230.93</v>
      </c>
      <c r="V16" s="129">
        <v>7889.12</v>
      </c>
      <c r="W16" s="129">
        <v>10020.98</v>
      </c>
      <c r="X16" s="129">
        <v>7972.35</v>
      </c>
      <c r="Y16" s="129">
        <v>9066.9</v>
      </c>
      <c r="Z16" s="129">
        <v>11187.22</v>
      </c>
      <c r="AA16" s="129">
        <v>8037.63</v>
      </c>
      <c r="AB16" s="129">
        <v>7758.73</v>
      </c>
      <c r="AC16" s="129"/>
      <c r="AD16" s="129"/>
      <c r="AE16" s="129"/>
      <c r="AF16" s="129"/>
      <c r="AG16" s="129"/>
    </row>
    <row r="17" spans="1:34" x14ac:dyDescent="0.25">
      <c r="A17" s="128"/>
      <c r="B17" s="128"/>
      <c r="C17" s="130"/>
      <c r="F17" s="130"/>
      <c r="G17" s="130"/>
      <c r="H17" s="130"/>
      <c r="I17" s="130"/>
      <c r="J17" s="130"/>
      <c r="K17" s="130"/>
      <c r="L17" s="130"/>
      <c r="M17" s="130"/>
      <c r="N17" s="130"/>
      <c r="O17" s="130"/>
      <c r="P17" s="130"/>
      <c r="Q17" s="130"/>
      <c r="R17" s="130"/>
      <c r="S17" s="130"/>
      <c r="T17" s="130"/>
      <c r="U17" s="130"/>
      <c r="V17" s="130"/>
      <c r="W17" s="130"/>
      <c r="X17" s="130"/>
      <c r="Y17" s="130"/>
      <c r="Z17" s="130"/>
      <c r="AA17" s="130"/>
      <c r="AB17" s="130"/>
      <c r="AC17" s="130"/>
      <c r="AD17" s="130"/>
      <c r="AE17" s="130"/>
      <c r="AF17" s="130"/>
      <c r="AG17" s="130"/>
    </row>
    <row r="18" spans="1:34" x14ac:dyDescent="0.25">
      <c r="C18" s="127">
        <f t="shared" ref="C18" si="3">SUM(C15:C17)</f>
        <v>37868.33</v>
      </c>
      <c r="F18" s="127">
        <f t="shared" ref="F18:AF18" si="4">SUM(F15:F17)</f>
        <v>31464.97</v>
      </c>
      <c r="G18" s="127">
        <f t="shared" si="4"/>
        <v>0</v>
      </c>
      <c r="H18" s="127">
        <f t="shared" si="4"/>
        <v>25896.36</v>
      </c>
      <c r="I18" s="127">
        <f t="shared" si="4"/>
        <v>26627.989999999998</v>
      </c>
      <c r="J18" s="127">
        <f t="shared" si="4"/>
        <v>27854.57</v>
      </c>
      <c r="K18" s="127">
        <f t="shared" si="4"/>
        <v>33814.17</v>
      </c>
      <c r="L18" s="127">
        <f t="shared" si="4"/>
        <v>37428.53</v>
      </c>
      <c r="M18" s="127">
        <f t="shared" si="4"/>
        <v>20983.29</v>
      </c>
      <c r="N18" s="127">
        <f t="shared" si="4"/>
        <v>22908.31</v>
      </c>
      <c r="O18" s="127">
        <f t="shared" si="4"/>
        <v>26501.809999999998</v>
      </c>
      <c r="P18" s="127">
        <f t="shared" si="4"/>
        <v>28387.35</v>
      </c>
      <c r="Q18" s="127">
        <f t="shared" si="4"/>
        <v>30274.26</v>
      </c>
      <c r="R18" s="127">
        <f t="shared" si="4"/>
        <v>38475.599999999999</v>
      </c>
      <c r="S18" s="127">
        <f t="shared" si="4"/>
        <v>39537.72</v>
      </c>
      <c r="T18" s="127">
        <f t="shared" si="4"/>
        <v>22922.63</v>
      </c>
      <c r="U18" s="127">
        <f t="shared" si="4"/>
        <v>23263.39</v>
      </c>
      <c r="V18" s="127">
        <f t="shared" si="4"/>
        <v>23956.03</v>
      </c>
      <c r="W18" s="127">
        <f t="shared" si="4"/>
        <v>27289.759999999998</v>
      </c>
      <c r="X18" s="127">
        <f t="shared" si="4"/>
        <v>29369.620000000003</v>
      </c>
      <c r="Y18" s="127">
        <f t="shared" si="4"/>
        <v>32978.159999999996</v>
      </c>
      <c r="Z18" s="127">
        <f t="shared" si="4"/>
        <v>35865.01</v>
      </c>
      <c r="AA18" s="127">
        <f t="shared" si="4"/>
        <v>26911.99</v>
      </c>
      <c r="AB18" s="127">
        <f t="shared" si="4"/>
        <v>24575.02</v>
      </c>
      <c r="AC18" s="127">
        <f t="shared" si="4"/>
        <v>15887.84</v>
      </c>
      <c r="AD18" s="127">
        <f t="shared" si="4"/>
        <v>0</v>
      </c>
      <c r="AE18" s="127">
        <f t="shared" si="4"/>
        <v>0</v>
      </c>
      <c r="AF18" s="127">
        <f t="shared" si="4"/>
        <v>0</v>
      </c>
      <c r="AG18" s="127">
        <f t="shared" ref="AG18" si="5">SUM(AG15:AG17)</f>
        <v>0</v>
      </c>
    </row>
    <row r="21" spans="1:34" x14ac:dyDescent="0.25">
      <c r="C21" s="127">
        <f t="shared" ref="C21" si="6">C10-C18</f>
        <v>0</v>
      </c>
      <c r="D21" s="127"/>
      <c r="F21" s="127">
        <f t="shared" ref="F21:AF21" si="7">F10-F18</f>
        <v>0</v>
      </c>
      <c r="G21" s="127">
        <f t="shared" si="7"/>
        <v>0</v>
      </c>
      <c r="H21" s="127">
        <f t="shared" si="7"/>
        <v>0</v>
      </c>
      <c r="I21" s="127">
        <f t="shared" si="7"/>
        <v>0</v>
      </c>
      <c r="J21" s="127">
        <f t="shared" si="7"/>
        <v>0</v>
      </c>
      <c r="K21" s="127">
        <f t="shared" si="7"/>
        <v>0</v>
      </c>
      <c r="L21" s="127">
        <f t="shared" si="7"/>
        <v>0</v>
      </c>
      <c r="M21" s="127">
        <f t="shared" si="7"/>
        <v>0</v>
      </c>
      <c r="N21" s="127">
        <f t="shared" si="7"/>
        <v>0</v>
      </c>
      <c r="O21" s="127">
        <f t="shared" si="7"/>
        <v>0</v>
      </c>
      <c r="P21" s="127">
        <f t="shared" si="7"/>
        <v>0</v>
      </c>
      <c r="Q21" s="127">
        <f t="shared" si="7"/>
        <v>0</v>
      </c>
      <c r="R21" s="127">
        <f t="shared" si="7"/>
        <v>0</v>
      </c>
      <c r="S21" s="127">
        <f t="shared" si="7"/>
        <v>0</v>
      </c>
      <c r="T21" s="127">
        <f t="shared" si="7"/>
        <v>0</v>
      </c>
      <c r="U21" s="127">
        <f t="shared" si="7"/>
        <v>0</v>
      </c>
      <c r="V21" s="127">
        <f t="shared" si="7"/>
        <v>0</v>
      </c>
      <c r="W21" s="127">
        <f t="shared" si="7"/>
        <v>0</v>
      </c>
      <c r="X21" s="127">
        <f t="shared" si="7"/>
        <v>0</v>
      </c>
      <c r="Y21" s="127">
        <f t="shared" si="7"/>
        <v>0</v>
      </c>
      <c r="Z21" s="127">
        <f t="shared" si="7"/>
        <v>0</v>
      </c>
      <c r="AA21" s="127">
        <f t="shared" si="7"/>
        <v>0</v>
      </c>
      <c r="AB21" s="127">
        <f t="shared" si="7"/>
        <v>0</v>
      </c>
      <c r="AC21" s="127">
        <f t="shared" si="7"/>
        <v>7222.57</v>
      </c>
      <c r="AD21" s="127">
        <f t="shared" si="7"/>
        <v>25257.759999999998</v>
      </c>
      <c r="AE21" s="127">
        <f t="shared" si="7"/>
        <v>28174.07</v>
      </c>
      <c r="AF21" s="127">
        <f t="shared" si="7"/>
        <v>37626.86</v>
      </c>
      <c r="AG21" s="127">
        <f t="shared" ref="AG21" si="8">AG10-AG18</f>
        <v>40409.869999999995</v>
      </c>
      <c r="AH21" s="127">
        <f>SUM(C21:AG21)</f>
        <v>138691.13</v>
      </c>
    </row>
  </sheetData>
  <pageMargins left="0.7" right="0.7" top="0.75" bottom="0.75" header="0.3" footer="0.3"/>
  <pageSetup scale="3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template</vt:lpstr>
      <vt:lpstr>cc clearing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Stephen Mase</dc:creator>
  <cp:lastModifiedBy>steph</cp:lastModifiedBy>
  <cp:lastPrinted>2018-04-03T22:55:06Z</cp:lastPrinted>
  <dcterms:created xsi:type="dcterms:W3CDTF">2012-04-18T19:25:20Z</dcterms:created>
  <dcterms:modified xsi:type="dcterms:W3CDTF">2019-08-16T18:06:55Z</dcterms:modified>
</cp:coreProperties>
</file>